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46" yWindow="105" windowWidth="14700" windowHeight="8355" tabRatio="900" activeTab="0"/>
  </bookViews>
  <sheets>
    <sheet name="高齢者人口及び高齢化率" sheetId="1" r:id="rId1"/>
  </sheets>
  <definedNames/>
  <calcPr fullCalcOnLoad="1"/>
</workbook>
</file>

<file path=xl/sharedStrings.xml><?xml version="1.0" encoding="utf-8"?>
<sst xmlns="http://schemas.openxmlformats.org/spreadsheetml/2006/main" count="71" uniqueCount="68">
  <si>
    <t>順位</t>
  </si>
  <si>
    <t>市町村</t>
  </si>
  <si>
    <t>御宿町</t>
  </si>
  <si>
    <t>鋸南町</t>
  </si>
  <si>
    <t>大多喜町</t>
  </si>
  <si>
    <t>長南町</t>
  </si>
  <si>
    <t>鴨川市</t>
  </si>
  <si>
    <t>勝浦市</t>
  </si>
  <si>
    <t>館山市</t>
  </si>
  <si>
    <t>多古町</t>
  </si>
  <si>
    <t>長柄町</t>
  </si>
  <si>
    <t>睦沢町</t>
  </si>
  <si>
    <t>一宮町</t>
  </si>
  <si>
    <t>白子町</t>
  </si>
  <si>
    <t>芝山町</t>
  </si>
  <si>
    <t>銚子市</t>
  </si>
  <si>
    <t>富津市</t>
  </si>
  <si>
    <t>九十九里町</t>
  </si>
  <si>
    <t>東庄町</t>
  </si>
  <si>
    <t>神崎町</t>
  </si>
  <si>
    <t>長生村</t>
  </si>
  <si>
    <t>旭市</t>
  </si>
  <si>
    <t>茂原市</t>
  </si>
  <si>
    <t>君津市</t>
  </si>
  <si>
    <t>木更津市</t>
  </si>
  <si>
    <t>我孫子市</t>
  </si>
  <si>
    <t>東金市</t>
  </si>
  <si>
    <t>四街道市</t>
  </si>
  <si>
    <t>栄町</t>
  </si>
  <si>
    <t>野田市</t>
  </si>
  <si>
    <t>鎌ケ谷市</t>
  </si>
  <si>
    <t>流山市</t>
  </si>
  <si>
    <t>佐倉市</t>
  </si>
  <si>
    <t>市原市</t>
  </si>
  <si>
    <t>酒々井町</t>
  </si>
  <si>
    <t>船橋市</t>
  </si>
  <si>
    <t>柏市</t>
  </si>
  <si>
    <t>八千代市</t>
  </si>
  <si>
    <t>松戸市</t>
  </si>
  <si>
    <t>袖ケ浦市</t>
  </si>
  <si>
    <t>成田市</t>
  </si>
  <si>
    <t>習志野市</t>
  </si>
  <si>
    <t>八街市</t>
  </si>
  <si>
    <t>市川市</t>
  </si>
  <si>
    <t>白井市</t>
  </si>
  <si>
    <t>富里市</t>
  </si>
  <si>
    <t>印西市</t>
  </si>
  <si>
    <t>浦安市</t>
  </si>
  <si>
    <t>合　計</t>
  </si>
  <si>
    <t>（単位：人）</t>
  </si>
  <si>
    <t>総人口</t>
  </si>
  <si>
    <t>65歳以上人口
(高齢者人口)</t>
  </si>
  <si>
    <t>※順位は高い順</t>
  </si>
  <si>
    <t>高齢化率</t>
  </si>
  <si>
    <t>対高齢者
人口割合</t>
  </si>
  <si>
    <t>割合</t>
  </si>
  <si>
    <t>※高齢化率は、年齢不詳者を除く人口に占める高齢者の割合を示している。</t>
  </si>
  <si>
    <t>75歳以上人口</t>
  </si>
  <si>
    <t>横芝光町</t>
  </si>
  <si>
    <t>大網白里市</t>
  </si>
  <si>
    <t>いすみ市</t>
  </si>
  <si>
    <t>山武市</t>
  </si>
  <si>
    <t>香取市</t>
  </si>
  <si>
    <t>匝瑳市</t>
  </si>
  <si>
    <t>南房総市</t>
  </si>
  <si>
    <t>千葉市</t>
  </si>
  <si>
    <r>
      <t>■高齢者人口及び高齢化率</t>
    </r>
    <r>
      <rPr>
        <sz val="12"/>
        <rFont val="ＭＳ 明朝"/>
        <family val="1"/>
      </rPr>
      <t>（市町村別、75歳以上人口別掲、令和2年10月1日現在）</t>
    </r>
  </si>
  <si>
    <t>※総務省統計局「令和2年国勢調査結果」（10月1日現在）をもとに作成した。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</si>
</sst>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);[Red]\(#,##0\)"/>
    <numFmt numFmtId="178" formatCode="#,##0_ "/>
    <numFmt numFmtId="179" formatCode="#,##0.00_ "/>
    <numFmt numFmtId="180" formatCode="\ ###,###,###,###,##0;&quot;-&quot;###,###,###,###,##0"/>
    <numFmt numFmtId="181" formatCode="#,###,###,##0;&quot; -&quot;###,###,##0"/>
    <numFmt numFmtId="182" formatCode="&quot;(&quot;[$-411]ggge&quot;年&quot;m&quot;月&quot;d&quot;日現在)&quot;;@"/>
    <numFmt numFmtId="183" formatCode="0.00_);[Red]\(0.00\)"/>
    <numFmt numFmtId="184" formatCode="\(0.0%\)"/>
    <numFmt numFmtId="185" formatCode="\(##&quot;位&quot;\)"/>
    <numFmt numFmtId="186" formatCode="0.000%"/>
  </numFmts>
  <fonts count="46">
    <font>
      <sz val="11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Ｐゴシック"/>
      <family val="3"/>
    </font>
    <font>
      <b/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0"/>
      <name val="ＭＳ Ｐゴシック"/>
      <family val="3"/>
    </font>
    <font>
      <sz val="11"/>
      <name val="ＭＳ 明朝"/>
      <family val="1"/>
    </font>
    <font>
      <sz val="11"/>
      <name val="Arial Unicode MS"/>
      <family val="3"/>
    </font>
    <font>
      <sz val="12"/>
      <color indexed="8"/>
      <name val="ＭＳ Ｐ明朝"/>
      <family val="1"/>
    </font>
    <font>
      <sz val="12"/>
      <color indexed="9"/>
      <name val="ＭＳ Ｐ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Ｐ明朝"/>
      <family val="1"/>
    </font>
    <font>
      <sz val="12"/>
      <color indexed="60"/>
      <name val="ＭＳ Ｐ明朝"/>
      <family val="1"/>
    </font>
    <font>
      <sz val="12"/>
      <color indexed="52"/>
      <name val="ＭＳ Ｐ明朝"/>
      <family val="1"/>
    </font>
    <font>
      <sz val="12"/>
      <color indexed="20"/>
      <name val="ＭＳ Ｐ明朝"/>
      <family val="1"/>
    </font>
    <font>
      <b/>
      <sz val="12"/>
      <color indexed="52"/>
      <name val="ＭＳ Ｐ明朝"/>
      <family val="1"/>
    </font>
    <font>
      <sz val="12"/>
      <color indexed="10"/>
      <name val="ＭＳ Ｐ明朝"/>
      <family val="1"/>
    </font>
    <font>
      <b/>
      <sz val="15"/>
      <color indexed="56"/>
      <name val="ＭＳ Ｐ明朝"/>
      <family val="1"/>
    </font>
    <font>
      <b/>
      <sz val="13"/>
      <color indexed="56"/>
      <name val="ＭＳ Ｐ明朝"/>
      <family val="1"/>
    </font>
    <font>
      <b/>
      <sz val="11"/>
      <color indexed="56"/>
      <name val="ＭＳ Ｐ明朝"/>
      <family val="1"/>
    </font>
    <font>
      <b/>
      <sz val="12"/>
      <color indexed="8"/>
      <name val="ＭＳ Ｐ明朝"/>
      <family val="1"/>
    </font>
    <font>
      <b/>
      <sz val="12"/>
      <color indexed="63"/>
      <name val="ＭＳ Ｐ明朝"/>
      <family val="1"/>
    </font>
    <font>
      <i/>
      <sz val="12"/>
      <color indexed="23"/>
      <name val="ＭＳ Ｐ明朝"/>
      <family val="1"/>
    </font>
    <font>
      <sz val="12"/>
      <color indexed="62"/>
      <name val="ＭＳ Ｐ明朝"/>
      <family val="1"/>
    </font>
    <font>
      <sz val="12"/>
      <color indexed="17"/>
      <name val="ＭＳ Ｐ明朝"/>
      <family val="1"/>
    </font>
    <font>
      <sz val="12"/>
      <color theme="1"/>
      <name val="ＭＳ Ｐ明朝"/>
      <family val="1"/>
    </font>
    <font>
      <sz val="12"/>
      <color theme="0"/>
      <name val="ＭＳ Ｐ明朝"/>
      <family val="1"/>
    </font>
    <font>
      <b/>
      <sz val="18"/>
      <color theme="3"/>
      <name val="Cambria"/>
      <family val="3"/>
    </font>
    <font>
      <b/>
      <sz val="12"/>
      <color theme="0"/>
      <name val="ＭＳ Ｐ明朝"/>
      <family val="1"/>
    </font>
    <font>
      <sz val="12"/>
      <color rgb="FF9C6500"/>
      <name val="ＭＳ Ｐ明朝"/>
      <family val="1"/>
    </font>
    <font>
      <sz val="12"/>
      <color rgb="FFFA7D00"/>
      <name val="ＭＳ Ｐ明朝"/>
      <family val="1"/>
    </font>
    <font>
      <sz val="12"/>
      <color rgb="FF9C0006"/>
      <name val="ＭＳ Ｐ明朝"/>
      <family val="1"/>
    </font>
    <font>
      <b/>
      <sz val="12"/>
      <color rgb="FFFA7D00"/>
      <name val="ＭＳ Ｐ明朝"/>
      <family val="1"/>
    </font>
    <font>
      <sz val="12"/>
      <color rgb="FFFF0000"/>
      <name val="ＭＳ Ｐ明朝"/>
      <family val="1"/>
    </font>
    <font>
      <b/>
      <sz val="15"/>
      <color theme="3"/>
      <name val="ＭＳ Ｐ明朝"/>
      <family val="1"/>
    </font>
    <font>
      <b/>
      <sz val="13"/>
      <color theme="3"/>
      <name val="ＭＳ Ｐ明朝"/>
      <family val="1"/>
    </font>
    <font>
      <b/>
      <sz val="11"/>
      <color theme="3"/>
      <name val="ＭＳ Ｐ明朝"/>
      <family val="1"/>
    </font>
    <font>
      <b/>
      <sz val="12"/>
      <color theme="1"/>
      <name val="ＭＳ Ｐ明朝"/>
      <family val="1"/>
    </font>
    <font>
      <b/>
      <sz val="12"/>
      <color rgb="FF3F3F3F"/>
      <name val="ＭＳ Ｐ明朝"/>
      <family val="1"/>
    </font>
    <font>
      <i/>
      <sz val="12"/>
      <color rgb="FF7F7F7F"/>
      <name val="ＭＳ Ｐ明朝"/>
      <family val="1"/>
    </font>
    <font>
      <sz val="12"/>
      <color rgb="FF3F3F76"/>
      <name val="ＭＳ Ｐ明朝"/>
      <family val="1"/>
    </font>
    <font>
      <sz val="12"/>
      <color rgb="FF006100"/>
      <name val="ＭＳ Ｐ明朝"/>
      <family val="1"/>
    </font>
    <font>
      <sz val="1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tted"/>
      <right style="thin"/>
      <top style="hair"/>
      <bottom style="hair"/>
    </border>
    <border>
      <left style="thin"/>
      <right style="dotted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medium"/>
      <right style="thin"/>
      <top style="hair"/>
      <bottom style="hair"/>
    </border>
    <border>
      <left style="dotted"/>
      <right style="medium"/>
      <top style="hair"/>
      <bottom style="hair"/>
    </border>
    <border>
      <left style="medium"/>
      <right style="thin"/>
      <top>
        <color indexed="63"/>
      </top>
      <bottom style="thin"/>
    </border>
    <border>
      <left style="dotted"/>
      <right style="medium"/>
      <top>
        <color indexed="63"/>
      </top>
      <bottom style="thin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dotted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dotted"/>
      <right style="medium"/>
      <top style="double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 style="dotted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178" fontId="3" fillId="0" borderId="0" xfId="0" applyNumberFormat="1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177" fontId="3" fillId="0" borderId="0" xfId="0" applyNumberFormat="1" applyFont="1" applyAlignment="1">
      <alignment vertical="center"/>
    </xf>
    <xf numFmtId="177" fontId="7" fillId="0" borderId="0" xfId="0" applyNumberFormat="1" applyFont="1" applyAlignment="1">
      <alignment vertical="center"/>
    </xf>
    <xf numFmtId="178" fontId="7" fillId="0" borderId="0" xfId="0" applyNumberFormat="1" applyFont="1" applyAlignment="1">
      <alignment vertical="center"/>
    </xf>
    <xf numFmtId="176" fontId="7" fillId="0" borderId="0" xfId="0" applyNumberFormat="1" applyFont="1" applyAlignment="1">
      <alignment vertical="center"/>
    </xf>
    <xf numFmtId="0" fontId="3" fillId="0" borderId="0" xfId="0" applyFont="1" applyFill="1" applyAlignment="1">
      <alignment vertical="center"/>
    </xf>
    <xf numFmtId="178" fontId="10" fillId="0" borderId="10" xfId="0" applyNumberFormat="1" applyFont="1" applyBorder="1" applyAlignment="1">
      <alignment vertical="center"/>
    </xf>
    <xf numFmtId="178" fontId="10" fillId="0" borderId="11" xfId="0" applyNumberFormat="1" applyFont="1" applyBorder="1" applyAlignment="1">
      <alignment vertical="center"/>
    </xf>
    <xf numFmtId="176" fontId="10" fillId="0" borderId="11" xfId="0" applyNumberFormat="1" applyFont="1" applyBorder="1" applyAlignment="1">
      <alignment vertical="center"/>
    </xf>
    <xf numFmtId="177" fontId="10" fillId="0" borderId="12" xfId="0" applyNumberFormat="1" applyFont="1" applyBorder="1" applyAlignment="1">
      <alignment vertical="center"/>
    </xf>
    <xf numFmtId="178" fontId="10" fillId="0" borderId="13" xfId="0" applyNumberFormat="1" applyFont="1" applyBorder="1" applyAlignment="1">
      <alignment vertical="center"/>
    </xf>
    <xf numFmtId="178" fontId="10" fillId="0" borderId="14" xfId="0" applyNumberFormat="1" applyFont="1" applyBorder="1" applyAlignment="1">
      <alignment vertical="center"/>
    </xf>
    <xf numFmtId="176" fontId="10" fillId="0" borderId="14" xfId="0" applyNumberFormat="1" applyFont="1" applyBorder="1" applyAlignment="1">
      <alignment vertical="center"/>
    </xf>
    <xf numFmtId="177" fontId="10" fillId="0" borderId="15" xfId="0" applyNumberFormat="1" applyFont="1" applyBorder="1" applyAlignment="1">
      <alignment vertical="center"/>
    </xf>
    <xf numFmtId="178" fontId="10" fillId="0" borderId="13" xfId="0" applyNumberFormat="1" applyFont="1" applyFill="1" applyBorder="1" applyAlignment="1">
      <alignment vertical="center"/>
    </xf>
    <xf numFmtId="178" fontId="10" fillId="0" borderId="14" xfId="0" applyNumberFormat="1" applyFont="1" applyFill="1" applyBorder="1" applyAlignment="1">
      <alignment vertical="center"/>
    </xf>
    <xf numFmtId="176" fontId="10" fillId="0" borderId="16" xfId="0" applyNumberFormat="1" applyFont="1" applyBorder="1" applyAlignment="1">
      <alignment vertical="center"/>
    </xf>
    <xf numFmtId="178" fontId="10" fillId="0" borderId="0" xfId="0" applyNumberFormat="1" applyFont="1" applyBorder="1" applyAlignment="1">
      <alignment vertical="center"/>
    </xf>
    <xf numFmtId="178" fontId="10" fillId="0" borderId="17" xfId="0" applyNumberFormat="1" applyFont="1" applyBorder="1" applyAlignment="1">
      <alignment vertical="center"/>
    </xf>
    <xf numFmtId="178" fontId="10" fillId="0" borderId="18" xfId="0" applyNumberFormat="1" applyFont="1" applyBorder="1" applyAlignment="1">
      <alignment vertical="center"/>
    </xf>
    <xf numFmtId="178" fontId="10" fillId="0" borderId="19" xfId="0" applyNumberFormat="1" applyFont="1" applyBorder="1" applyAlignment="1">
      <alignment vertical="center"/>
    </xf>
    <xf numFmtId="176" fontId="10" fillId="0" borderId="19" xfId="0" applyNumberFormat="1" applyFont="1" applyBorder="1" applyAlignment="1">
      <alignment vertical="center"/>
    </xf>
    <xf numFmtId="177" fontId="10" fillId="0" borderId="2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177" fontId="10" fillId="0" borderId="22" xfId="0" applyNumberFormat="1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177" fontId="10" fillId="0" borderId="24" xfId="0" applyNumberFormat="1" applyFont="1" applyBorder="1" applyAlignment="1">
      <alignment vertical="center"/>
    </xf>
    <xf numFmtId="0" fontId="9" fillId="0" borderId="23" xfId="0" applyFont="1" applyFill="1" applyBorder="1" applyAlignment="1">
      <alignment vertical="center"/>
    </xf>
    <xf numFmtId="0" fontId="9" fillId="0" borderId="25" xfId="0" applyFont="1" applyBorder="1" applyAlignment="1">
      <alignment vertical="center"/>
    </xf>
    <xf numFmtId="177" fontId="10" fillId="0" borderId="26" xfId="0" applyNumberFormat="1" applyFont="1" applyBorder="1" applyAlignment="1">
      <alignment vertical="center"/>
    </xf>
    <xf numFmtId="0" fontId="9" fillId="0" borderId="27" xfId="0" applyFont="1" applyBorder="1" applyAlignment="1">
      <alignment horizontal="center" vertical="center"/>
    </xf>
    <xf numFmtId="178" fontId="10" fillId="0" borderId="28" xfId="0" applyNumberFormat="1" applyFont="1" applyBorder="1" applyAlignment="1">
      <alignment horizontal="right" vertical="center"/>
    </xf>
    <xf numFmtId="176" fontId="10" fillId="0" borderId="28" xfId="42" applyNumberFormat="1" applyFont="1" applyBorder="1" applyAlignment="1">
      <alignment horizontal="right" vertical="center"/>
    </xf>
    <xf numFmtId="177" fontId="10" fillId="0" borderId="29" xfId="0" applyNumberFormat="1" applyFont="1" applyBorder="1" applyAlignment="1">
      <alignment horizontal="right" vertical="center"/>
    </xf>
    <xf numFmtId="176" fontId="10" fillId="0" borderId="30" xfId="0" applyNumberFormat="1" applyFont="1" applyBorder="1" applyAlignment="1">
      <alignment horizontal="right" vertical="center"/>
    </xf>
    <xf numFmtId="178" fontId="10" fillId="0" borderId="29" xfId="0" applyNumberFormat="1" applyFont="1" applyBorder="1" applyAlignment="1">
      <alignment horizontal="right" vertical="center"/>
    </xf>
    <xf numFmtId="178" fontId="10" fillId="0" borderId="31" xfId="0" applyNumberFormat="1" applyFont="1" applyBorder="1" applyAlignment="1">
      <alignment horizontal="right" vertical="center"/>
    </xf>
    <xf numFmtId="0" fontId="45" fillId="33" borderId="32" xfId="0" applyFont="1" applyFill="1" applyBorder="1" applyAlignment="1">
      <alignment vertical="center"/>
    </xf>
    <xf numFmtId="0" fontId="45" fillId="33" borderId="33" xfId="0" applyFont="1" applyFill="1" applyBorder="1" applyAlignment="1">
      <alignment horizontal="center" vertical="center"/>
    </xf>
    <xf numFmtId="177" fontId="45" fillId="33" borderId="34" xfId="0" applyNumberFormat="1" applyFont="1" applyFill="1" applyBorder="1" applyAlignment="1">
      <alignment horizontal="center" vertical="center"/>
    </xf>
    <xf numFmtId="0" fontId="45" fillId="33" borderId="33" xfId="0" applyFont="1" applyFill="1" applyBorder="1" applyAlignment="1">
      <alignment horizontal="center" vertical="center" wrapText="1"/>
    </xf>
    <xf numFmtId="178" fontId="45" fillId="33" borderId="34" xfId="0" applyNumberFormat="1" applyFont="1" applyFill="1" applyBorder="1" applyAlignment="1">
      <alignment horizontal="center" vertical="center"/>
    </xf>
    <xf numFmtId="176" fontId="45" fillId="33" borderId="33" xfId="0" applyNumberFormat="1" applyFont="1" applyFill="1" applyBorder="1" applyAlignment="1">
      <alignment horizontal="center" vertical="center" wrapText="1"/>
    </xf>
    <xf numFmtId="178" fontId="45" fillId="33" borderId="35" xfId="0" applyNumberFormat="1" applyFont="1" applyFill="1" applyBorder="1" applyAlignment="1">
      <alignment horizontal="center" vertical="center"/>
    </xf>
    <xf numFmtId="186" fontId="3" fillId="0" borderId="0" xfId="42" applyNumberFormat="1" applyFont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45" fillId="33" borderId="36" xfId="0" applyFont="1" applyFill="1" applyBorder="1" applyAlignment="1">
      <alignment horizontal="center" vertical="center"/>
    </xf>
    <xf numFmtId="0" fontId="45" fillId="33" borderId="25" xfId="0" applyFont="1" applyFill="1" applyBorder="1" applyAlignment="1">
      <alignment horizontal="center" vertical="center"/>
    </xf>
    <xf numFmtId="0" fontId="45" fillId="33" borderId="37" xfId="0" applyFont="1" applyFill="1" applyBorder="1" applyAlignment="1">
      <alignment horizontal="center" vertical="center"/>
    </xf>
    <xf numFmtId="0" fontId="45" fillId="33" borderId="18" xfId="0" applyFont="1" applyFill="1" applyBorder="1" applyAlignment="1">
      <alignment horizontal="center" vertical="center"/>
    </xf>
    <xf numFmtId="0" fontId="45" fillId="33" borderId="38" xfId="0" applyFont="1" applyFill="1" applyBorder="1" applyAlignment="1">
      <alignment horizontal="center" vertical="center" wrapText="1"/>
    </xf>
    <xf numFmtId="0" fontId="45" fillId="33" borderId="19" xfId="0" applyFont="1" applyFill="1" applyBorder="1" applyAlignment="1">
      <alignment horizontal="center" vertical="center"/>
    </xf>
    <xf numFmtId="0" fontId="45" fillId="33" borderId="39" xfId="0" applyFont="1" applyFill="1" applyBorder="1" applyAlignment="1">
      <alignment horizontal="right"/>
    </xf>
    <xf numFmtId="0" fontId="45" fillId="33" borderId="40" xfId="0" applyFont="1" applyFill="1" applyBorder="1" applyAlignment="1">
      <alignment horizontal="right"/>
    </xf>
    <xf numFmtId="0" fontId="45" fillId="33" borderId="38" xfId="0" applyFont="1" applyFill="1" applyBorder="1" applyAlignment="1">
      <alignment horizontal="left" vertical="center" wrapText="1"/>
    </xf>
    <xf numFmtId="0" fontId="45" fillId="33" borderId="19" xfId="0" applyFont="1" applyFill="1" applyBorder="1" applyAlignment="1">
      <alignment horizontal="left" vertical="center" wrapText="1"/>
    </xf>
    <xf numFmtId="0" fontId="45" fillId="33" borderId="41" xfId="0" applyFont="1" applyFill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P66"/>
  <sheetViews>
    <sheetView tabSelected="1" view="pageBreakPreview" zoomScaleSheetLayoutView="100" zoomScalePageLayoutView="0" workbookViewId="0" topLeftCell="A42">
      <selection activeCell="I63" sqref="I63"/>
    </sheetView>
  </sheetViews>
  <sheetFormatPr defaultColWidth="9.00390625" defaultRowHeight="15" customHeight="1"/>
  <cols>
    <col min="1" max="1" width="10.625" style="4" customWidth="1"/>
    <col min="2" max="3" width="11.625" style="4" bestFit="1" customWidth="1"/>
    <col min="4" max="4" width="8.00390625" style="4" bestFit="1" customWidth="1"/>
    <col min="5" max="5" width="4.75390625" style="6" bestFit="1" customWidth="1"/>
    <col min="6" max="6" width="12.625" style="4" customWidth="1"/>
    <col min="7" max="7" width="8.625" style="4" customWidth="1"/>
    <col min="8" max="8" width="5.625" style="7" customWidth="1"/>
    <col min="9" max="9" width="8.625" style="8" customWidth="1"/>
    <col min="10" max="10" width="5.625" style="7" customWidth="1"/>
    <col min="11" max="11" width="9.00390625" style="4" hidden="1" customWidth="1"/>
    <col min="12" max="12" width="9.00390625" style="8" hidden="1" customWidth="1"/>
    <col min="13" max="13" width="9.00390625" style="4" hidden="1" customWidth="1"/>
    <col min="14" max="14" width="5.875" style="4" hidden="1" customWidth="1"/>
    <col min="15" max="16" width="0" style="4" hidden="1" customWidth="1"/>
    <col min="17" max="16384" width="9.00390625" style="4" customWidth="1"/>
  </cols>
  <sheetData>
    <row r="1" spans="1:10" ht="25.5" customHeight="1">
      <c r="A1" s="53" t="s">
        <v>66</v>
      </c>
      <c r="B1" s="54"/>
      <c r="C1" s="54"/>
      <c r="D1" s="54"/>
      <c r="E1" s="54"/>
      <c r="F1" s="54"/>
      <c r="G1" s="54"/>
      <c r="H1" s="54"/>
      <c r="I1" s="55"/>
      <c r="J1" s="55"/>
    </row>
    <row r="2" spans="1:12" s="1" customFormat="1" ht="12.75" customHeight="1" thickBot="1">
      <c r="A2" s="28"/>
      <c r="B2" s="28"/>
      <c r="C2" s="28"/>
      <c r="D2" s="28"/>
      <c r="E2" s="28"/>
      <c r="F2" s="28"/>
      <c r="G2" s="28"/>
      <c r="H2" s="28"/>
      <c r="I2" s="56" t="s">
        <v>49</v>
      </c>
      <c r="J2" s="56"/>
      <c r="L2" s="3"/>
    </row>
    <row r="3" spans="1:12" s="1" customFormat="1" ht="25.5" customHeight="1">
      <c r="A3" s="57" t="s">
        <v>1</v>
      </c>
      <c r="B3" s="59" t="s">
        <v>50</v>
      </c>
      <c r="C3" s="61" t="s">
        <v>51</v>
      </c>
      <c r="D3" s="63" t="s">
        <v>52</v>
      </c>
      <c r="E3" s="64"/>
      <c r="F3" s="65" t="s">
        <v>57</v>
      </c>
      <c r="G3" s="45"/>
      <c r="H3" s="45"/>
      <c r="I3" s="63" t="s">
        <v>52</v>
      </c>
      <c r="J3" s="67"/>
      <c r="L3" s="3"/>
    </row>
    <row r="4" spans="1:12" s="1" customFormat="1" ht="25.5" customHeight="1">
      <c r="A4" s="58"/>
      <c r="B4" s="60"/>
      <c r="C4" s="62"/>
      <c r="D4" s="46" t="s">
        <v>53</v>
      </c>
      <c r="E4" s="47" t="s">
        <v>0</v>
      </c>
      <c r="F4" s="66"/>
      <c r="G4" s="48" t="s">
        <v>55</v>
      </c>
      <c r="H4" s="49" t="s">
        <v>0</v>
      </c>
      <c r="I4" s="50" t="s">
        <v>54</v>
      </c>
      <c r="J4" s="51" t="s">
        <v>0</v>
      </c>
      <c r="L4" s="3"/>
    </row>
    <row r="5" spans="1:16" s="1" customFormat="1" ht="12.75" customHeight="1">
      <c r="A5" s="31" t="s">
        <v>65</v>
      </c>
      <c r="B5" s="10">
        <v>974951</v>
      </c>
      <c r="C5" s="11">
        <v>249963</v>
      </c>
      <c r="D5" s="12">
        <v>0.256</v>
      </c>
      <c r="E5" s="13">
        <f>RANK(D5,$D$5:$D$58)</f>
        <v>45</v>
      </c>
      <c r="F5" s="11">
        <v>130246</v>
      </c>
      <c r="G5" s="12">
        <v>0.134</v>
      </c>
      <c r="H5" s="13">
        <f>RANK(G5,$G$5:$G$58)</f>
        <v>42</v>
      </c>
      <c r="I5" s="12">
        <v>0.521</v>
      </c>
      <c r="J5" s="32">
        <f>RANK(I5,$I$5:$I$58)</f>
        <v>19</v>
      </c>
      <c r="K5" s="52">
        <f>C5/B5</f>
        <v>0.25638519269173526</v>
      </c>
      <c r="L5" s="3">
        <f>ROUND(K5,3)</f>
        <v>0.256</v>
      </c>
      <c r="M5" s="52">
        <f>F5/B5</f>
        <v>0.13359235489783589</v>
      </c>
      <c r="N5" s="3">
        <f>ROUND(M5,3)</f>
        <v>0.134</v>
      </c>
      <c r="O5" s="52">
        <f>F5/C5</f>
        <v>0.5210611170453227</v>
      </c>
      <c r="P5" s="3">
        <f>ROUND(O5,3)</f>
        <v>0.521</v>
      </c>
    </row>
    <row r="6" spans="1:16" s="1" customFormat="1" ht="12.75" customHeight="1">
      <c r="A6" s="33" t="s">
        <v>15</v>
      </c>
      <c r="B6" s="14">
        <v>58431</v>
      </c>
      <c r="C6" s="15">
        <v>22053</v>
      </c>
      <c r="D6" s="16">
        <v>0.377</v>
      </c>
      <c r="E6" s="17">
        <f aca="true" t="shared" si="0" ref="E6:E58">RANK(D6,$D$5:$D$58)</f>
        <v>17</v>
      </c>
      <c r="F6" s="15">
        <v>11615</v>
      </c>
      <c r="G6" s="16">
        <v>0.199</v>
      </c>
      <c r="H6" s="17">
        <f aca="true" t="shared" si="1" ref="H6:H58">RANK(G6,$G$5:$G$58)</f>
        <v>13</v>
      </c>
      <c r="I6" s="16">
        <v>0.527</v>
      </c>
      <c r="J6" s="34">
        <f aca="true" t="shared" si="2" ref="J6:J58">RANK(I6,$I$5:$I$58)</f>
        <v>15</v>
      </c>
      <c r="K6" s="52">
        <f aca="true" t="shared" si="3" ref="K6:K58">C6/B6</f>
        <v>0.3774195204600298</v>
      </c>
      <c r="L6" s="3">
        <f aca="true" t="shared" si="4" ref="L6:L59">ROUND(K6,3)</f>
        <v>0.377</v>
      </c>
      <c r="M6" s="52">
        <f aca="true" t="shared" si="5" ref="M6:M58">F6/B6</f>
        <v>0.19878146874090807</v>
      </c>
      <c r="N6" s="3">
        <f aca="true" t="shared" si="6" ref="N6:N59">ROUND(M6,3)</f>
        <v>0.199</v>
      </c>
      <c r="O6" s="52">
        <f aca="true" t="shared" si="7" ref="O6:O59">F6/C6</f>
        <v>0.526685711694554</v>
      </c>
      <c r="P6" s="3">
        <f aca="true" t="shared" si="8" ref="P6:P59">ROUND(O6,3)</f>
        <v>0.527</v>
      </c>
    </row>
    <row r="7" spans="1:16" s="1" customFormat="1" ht="12.75" customHeight="1">
      <c r="A7" s="33" t="s">
        <v>43</v>
      </c>
      <c r="B7" s="14">
        <v>496676</v>
      </c>
      <c r="C7" s="15">
        <v>103359</v>
      </c>
      <c r="D7" s="16">
        <v>0.208</v>
      </c>
      <c r="E7" s="17">
        <f t="shared" si="0"/>
        <v>53</v>
      </c>
      <c r="F7" s="15">
        <v>51819</v>
      </c>
      <c r="G7" s="16">
        <v>0.104</v>
      </c>
      <c r="H7" s="17">
        <f t="shared" si="1"/>
        <v>52</v>
      </c>
      <c r="I7" s="16">
        <v>0.501</v>
      </c>
      <c r="J7" s="34">
        <f t="shared" si="2"/>
        <v>32</v>
      </c>
      <c r="K7" s="52">
        <f t="shared" si="3"/>
        <v>0.20810145849608194</v>
      </c>
      <c r="L7" s="3">
        <f t="shared" si="4"/>
        <v>0.208</v>
      </c>
      <c r="M7" s="52">
        <f t="shared" si="5"/>
        <v>0.10433159645322101</v>
      </c>
      <c r="N7" s="3">
        <f t="shared" si="6"/>
        <v>0.104</v>
      </c>
      <c r="O7" s="52">
        <f t="shared" si="7"/>
        <v>0.5013496647606884</v>
      </c>
      <c r="P7" s="3">
        <f t="shared" si="8"/>
        <v>0.501</v>
      </c>
    </row>
    <row r="8" spans="1:16" s="1" customFormat="1" ht="12.75" customHeight="1">
      <c r="A8" s="33" t="s">
        <v>35</v>
      </c>
      <c r="B8" s="14">
        <v>642907</v>
      </c>
      <c r="C8" s="15">
        <v>152773</v>
      </c>
      <c r="D8" s="16">
        <v>0.238</v>
      </c>
      <c r="E8" s="17">
        <f t="shared" si="0"/>
        <v>48</v>
      </c>
      <c r="F8" s="15">
        <v>81154</v>
      </c>
      <c r="G8" s="16">
        <v>0.126</v>
      </c>
      <c r="H8" s="17">
        <f t="shared" si="1"/>
        <v>46</v>
      </c>
      <c r="I8" s="16">
        <v>0.531</v>
      </c>
      <c r="J8" s="34">
        <f t="shared" si="2"/>
        <v>11</v>
      </c>
      <c r="K8" s="52">
        <f t="shared" si="3"/>
        <v>0.23762845948169797</v>
      </c>
      <c r="L8" s="3">
        <f t="shared" si="4"/>
        <v>0.238</v>
      </c>
      <c r="M8" s="52">
        <f t="shared" si="5"/>
        <v>0.12622976573594627</v>
      </c>
      <c r="N8" s="3">
        <f t="shared" si="6"/>
        <v>0.126</v>
      </c>
      <c r="O8" s="52">
        <f t="shared" si="7"/>
        <v>0.5312064304556433</v>
      </c>
      <c r="P8" s="3">
        <f t="shared" si="8"/>
        <v>0.531</v>
      </c>
    </row>
    <row r="9" spans="1:16" s="1" customFormat="1" ht="12.75" customHeight="1">
      <c r="A9" s="33" t="s">
        <v>8</v>
      </c>
      <c r="B9" s="14">
        <v>45153</v>
      </c>
      <c r="C9" s="15">
        <v>17734</v>
      </c>
      <c r="D9" s="16">
        <v>0.393</v>
      </c>
      <c r="E9" s="17">
        <f t="shared" si="0"/>
        <v>12</v>
      </c>
      <c r="F9" s="15">
        <v>9387</v>
      </c>
      <c r="G9" s="16">
        <v>0.208</v>
      </c>
      <c r="H9" s="17">
        <f t="shared" si="1"/>
        <v>11</v>
      </c>
      <c r="I9" s="16">
        <v>0.529</v>
      </c>
      <c r="J9" s="34">
        <f t="shared" si="2"/>
        <v>13</v>
      </c>
      <c r="K9" s="52">
        <f t="shared" si="3"/>
        <v>0.3927535268974376</v>
      </c>
      <c r="L9" s="3">
        <f t="shared" si="4"/>
        <v>0.393</v>
      </c>
      <c r="M9" s="52">
        <f t="shared" si="5"/>
        <v>0.20789316324496712</v>
      </c>
      <c r="N9" s="3">
        <f t="shared" si="6"/>
        <v>0.208</v>
      </c>
      <c r="O9" s="52">
        <f t="shared" si="7"/>
        <v>0.5293222059321078</v>
      </c>
      <c r="P9" s="3">
        <f t="shared" si="8"/>
        <v>0.529</v>
      </c>
    </row>
    <row r="10" spans="1:16" s="1" customFormat="1" ht="12.75" customHeight="1">
      <c r="A10" s="33" t="s">
        <v>24</v>
      </c>
      <c r="B10" s="14">
        <v>136166</v>
      </c>
      <c r="C10" s="15">
        <v>37370</v>
      </c>
      <c r="D10" s="16">
        <v>0.274</v>
      </c>
      <c r="E10" s="17">
        <f t="shared" si="0"/>
        <v>41</v>
      </c>
      <c r="F10" s="15">
        <v>18834</v>
      </c>
      <c r="G10" s="16">
        <v>0.138</v>
      </c>
      <c r="H10" s="17">
        <f t="shared" si="1"/>
        <v>38</v>
      </c>
      <c r="I10" s="16">
        <v>0.504</v>
      </c>
      <c r="J10" s="34">
        <f t="shared" si="2"/>
        <v>31</v>
      </c>
      <c r="K10" s="52">
        <f t="shared" si="3"/>
        <v>0.2744444281244951</v>
      </c>
      <c r="L10" s="3">
        <f t="shared" si="4"/>
        <v>0.274</v>
      </c>
      <c r="M10" s="52">
        <f t="shared" si="5"/>
        <v>0.13831646666568748</v>
      </c>
      <c r="N10" s="3">
        <f t="shared" si="6"/>
        <v>0.138</v>
      </c>
      <c r="O10" s="52">
        <f t="shared" si="7"/>
        <v>0.503987155472304</v>
      </c>
      <c r="P10" s="3">
        <f t="shared" si="8"/>
        <v>0.504</v>
      </c>
    </row>
    <row r="11" spans="1:16" s="1" customFormat="1" ht="12.75" customHeight="1">
      <c r="A11" s="33" t="s">
        <v>38</v>
      </c>
      <c r="B11" s="14">
        <v>498232</v>
      </c>
      <c r="C11" s="15">
        <v>127595</v>
      </c>
      <c r="D11" s="16">
        <v>0.256</v>
      </c>
      <c r="E11" s="17">
        <f t="shared" si="0"/>
        <v>45</v>
      </c>
      <c r="F11" s="15">
        <v>66846</v>
      </c>
      <c r="G11" s="16">
        <v>0.134</v>
      </c>
      <c r="H11" s="17">
        <f t="shared" si="1"/>
        <v>42</v>
      </c>
      <c r="I11" s="16">
        <v>0.524</v>
      </c>
      <c r="J11" s="34">
        <f t="shared" si="2"/>
        <v>17</v>
      </c>
      <c r="K11" s="52">
        <f t="shared" si="3"/>
        <v>0.2560955538785144</v>
      </c>
      <c r="L11" s="3">
        <f t="shared" si="4"/>
        <v>0.256</v>
      </c>
      <c r="M11" s="52">
        <f t="shared" si="5"/>
        <v>0.13416641243436792</v>
      </c>
      <c r="N11" s="3">
        <f t="shared" si="6"/>
        <v>0.134</v>
      </c>
      <c r="O11" s="52">
        <f t="shared" si="7"/>
        <v>0.5238920020376974</v>
      </c>
      <c r="P11" s="3">
        <f t="shared" si="8"/>
        <v>0.524</v>
      </c>
    </row>
    <row r="12" spans="1:16" s="1" customFormat="1" ht="12.75" customHeight="1">
      <c r="A12" s="33" t="s">
        <v>29</v>
      </c>
      <c r="B12" s="14">
        <v>152638</v>
      </c>
      <c r="C12" s="15">
        <v>47051</v>
      </c>
      <c r="D12" s="16">
        <v>0.308</v>
      </c>
      <c r="E12" s="17">
        <f t="shared" si="0"/>
        <v>34</v>
      </c>
      <c r="F12" s="15">
        <v>22533</v>
      </c>
      <c r="G12" s="16">
        <v>0.148</v>
      </c>
      <c r="H12" s="17">
        <f t="shared" si="1"/>
        <v>35</v>
      </c>
      <c r="I12" s="16">
        <v>0.479</v>
      </c>
      <c r="J12" s="34">
        <f t="shared" si="2"/>
        <v>44</v>
      </c>
      <c r="K12" s="52">
        <f t="shared" si="3"/>
        <v>0.30825220456242874</v>
      </c>
      <c r="L12" s="3">
        <f t="shared" si="4"/>
        <v>0.308</v>
      </c>
      <c r="M12" s="52">
        <f t="shared" si="5"/>
        <v>0.14762378961988495</v>
      </c>
      <c r="N12" s="3">
        <f t="shared" si="6"/>
        <v>0.148</v>
      </c>
      <c r="O12" s="52">
        <f t="shared" si="7"/>
        <v>0.47890586810057173</v>
      </c>
      <c r="P12" s="3">
        <f t="shared" si="8"/>
        <v>0.479</v>
      </c>
    </row>
    <row r="13" spans="1:16" s="1" customFormat="1" ht="12.75" customHeight="1">
      <c r="A13" s="33" t="s">
        <v>22</v>
      </c>
      <c r="B13" s="14">
        <v>86782</v>
      </c>
      <c r="C13" s="15">
        <v>28774</v>
      </c>
      <c r="D13" s="16">
        <v>0.332</v>
      </c>
      <c r="E13" s="17">
        <f t="shared" si="0"/>
        <v>26</v>
      </c>
      <c r="F13" s="15">
        <v>14231</v>
      </c>
      <c r="G13" s="16">
        <v>0.164</v>
      </c>
      <c r="H13" s="17">
        <f t="shared" si="1"/>
        <v>26</v>
      </c>
      <c r="I13" s="16">
        <v>0.495</v>
      </c>
      <c r="J13" s="34">
        <f t="shared" si="2"/>
        <v>35</v>
      </c>
      <c r="K13" s="52">
        <f t="shared" si="3"/>
        <v>0.33156645387292294</v>
      </c>
      <c r="L13" s="3">
        <f t="shared" si="4"/>
        <v>0.332</v>
      </c>
      <c r="M13" s="52">
        <f t="shared" si="5"/>
        <v>0.16398561913760917</v>
      </c>
      <c r="N13" s="3">
        <f t="shared" si="6"/>
        <v>0.164</v>
      </c>
      <c r="O13" s="52">
        <f t="shared" si="7"/>
        <v>0.4945784388684229</v>
      </c>
      <c r="P13" s="3">
        <f t="shared" si="8"/>
        <v>0.495</v>
      </c>
    </row>
    <row r="14" spans="1:16" s="1" customFormat="1" ht="12.75" customHeight="1">
      <c r="A14" s="33" t="s">
        <v>40</v>
      </c>
      <c r="B14" s="14">
        <v>132906</v>
      </c>
      <c r="C14" s="15">
        <v>31352</v>
      </c>
      <c r="D14" s="16">
        <v>0.236</v>
      </c>
      <c r="E14" s="17">
        <f t="shared" si="0"/>
        <v>49</v>
      </c>
      <c r="F14" s="15">
        <v>14718</v>
      </c>
      <c r="G14" s="16">
        <v>0.111</v>
      </c>
      <c r="H14" s="17">
        <f t="shared" si="1"/>
        <v>51</v>
      </c>
      <c r="I14" s="16">
        <v>0.469</v>
      </c>
      <c r="J14" s="34">
        <f t="shared" si="2"/>
        <v>46</v>
      </c>
      <c r="K14" s="52">
        <f t="shared" si="3"/>
        <v>0.23589604683009044</v>
      </c>
      <c r="L14" s="3">
        <f t="shared" si="4"/>
        <v>0.236</v>
      </c>
      <c r="M14" s="52">
        <f t="shared" si="5"/>
        <v>0.11073992144824162</v>
      </c>
      <c r="N14" s="3">
        <f t="shared" si="6"/>
        <v>0.111</v>
      </c>
      <c r="O14" s="52">
        <f t="shared" si="7"/>
        <v>0.46944373564684866</v>
      </c>
      <c r="P14" s="3">
        <f t="shared" si="8"/>
        <v>0.469</v>
      </c>
    </row>
    <row r="15" spans="1:16" s="1" customFormat="1" ht="12.75" customHeight="1">
      <c r="A15" s="33" t="s">
        <v>32</v>
      </c>
      <c r="B15" s="14">
        <v>168743</v>
      </c>
      <c r="C15" s="15">
        <v>55000</v>
      </c>
      <c r="D15" s="16">
        <v>0.326</v>
      </c>
      <c r="E15" s="17">
        <f t="shared" si="0"/>
        <v>30</v>
      </c>
      <c r="F15" s="15">
        <v>26728</v>
      </c>
      <c r="G15" s="16">
        <v>0.158</v>
      </c>
      <c r="H15" s="17">
        <f t="shared" si="1"/>
        <v>30</v>
      </c>
      <c r="I15" s="16">
        <v>0.486</v>
      </c>
      <c r="J15" s="34">
        <f t="shared" si="2"/>
        <v>40</v>
      </c>
      <c r="K15" s="52">
        <f t="shared" si="3"/>
        <v>0.3259394463770349</v>
      </c>
      <c r="L15" s="3">
        <f t="shared" si="4"/>
        <v>0.326</v>
      </c>
      <c r="M15" s="52">
        <f t="shared" si="5"/>
        <v>0.15839471859573434</v>
      </c>
      <c r="N15" s="3">
        <f t="shared" si="6"/>
        <v>0.158</v>
      </c>
      <c r="O15" s="52">
        <f t="shared" si="7"/>
        <v>0.4859636363636364</v>
      </c>
      <c r="P15" s="3">
        <f t="shared" si="8"/>
        <v>0.486</v>
      </c>
    </row>
    <row r="16" spans="1:16" s="1" customFormat="1" ht="12.75" customHeight="1">
      <c r="A16" s="33" t="s">
        <v>26</v>
      </c>
      <c r="B16" s="14">
        <v>58219</v>
      </c>
      <c r="C16" s="15">
        <v>17163</v>
      </c>
      <c r="D16" s="16">
        <v>0.295</v>
      </c>
      <c r="E16" s="17">
        <f t="shared" si="0"/>
        <v>36</v>
      </c>
      <c r="F16" s="15">
        <v>7862</v>
      </c>
      <c r="G16" s="16">
        <v>0.135</v>
      </c>
      <c r="H16" s="17">
        <f t="shared" si="1"/>
        <v>41</v>
      </c>
      <c r="I16" s="16">
        <v>0.458</v>
      </c>
      <c r="J16" s="34">
        <f t="shared" si="2"/>
        <v>48</v>
      </c>
      <c r="K16" s="52">
        <f t="shared" si="3"/>
        <v>0.29480066644909736</v>
      </c>
      <c r="L16" s="3">
        <f t="shared" si="4"/>
        <v>0.295</v>
      </c>
      <c r="M16" s="52">
        <f t="shared" si="5"/>
        <v>0.13504182483381713</v>
      </c>
      <c r="N16" s="3">
        <f t="shared" si="6"/>
        <v>0.135</v>
      </c>
      <c r="O16" s="52">
        <f t="shared" si="7"/>
        <v>0.4580784245178582</v>
      </c>
      <c r="P16" s="3">
        <f t="shared" si="8"/>
        <v>0.458</v>
      </c>
    </row>
    <row r="17" spans="1:16" s="1" customFormat="1" ht="12.75" customHeight="1">
      <c r="A17" s="33" t="s">
        <v>21</v>
      </c>
      <c r="B17" s="14">
        <v>63745</v>
      </c>
      <c r="C17" s="15">
        <v>19843</v>
      </c>
      <c r="D17" s="16">
        <v>0.311</v>
      </c>
      <c r="E17" s="17">
        <f t="shared" si="0"/>
        <v>32</v>
      </c>
      <c r="F17" s="15">
        <v>9594</v>
      </c>
      <c r="G17" s="16">
        <v>0.151</v>
      </c>
      <c r="H17" s="17">
        <f t="shared" si="1"/>
        <v>34</v>
      </c>
      <c r="I17" s="16">
        <v>0.483</v>
      </c>
      <c r="J17" s="34">
        <f t="shared" si="2"/>
        <v>41</v>
      </c>
      <c r="K17" s="52">
        <f t="shared" si="3"/>
        <v>0.3112871597772374</v>
      </c>
      <c r="L17" s="3">
        <f t="shared" si="4"/>
        <v>0.311</v>
      </c>
      <c r="M17" s="52">
        <f t="shared" si="5"/>
        <v>0.15050592203310065</v>
      </c>
      <c r="N17" s="3">
        <f t="shared" si="6"/>
        <v>0.151</v>
      </c>
      <c r="O17" s="52">
        <f t="shared" si="7"/>
        <v>0.48349543919770194</v>
      </c>
      <c r="P17" s="3">
        <f t="shared" si="8"/>
        <v>0.483</v>
      </c>
    </row>
    <row r="18" spans="1:16" s="1" customFormat="1" ht="12.75" customHeight="1">
      <c r="A18" s="33" t="s">
        <v>41</v>
      </c>
      <c r="B18" s="14">
        <v>176197</v>
      </c>
      <c r="C18" s="15">
        <v>40483</v>
      </c>
      <c r="D18" s="16">
        <v>0.23</v>
      </c>
      <c r="E18" s="17">
        <f t="shared" si="0"/>
        <v>51</v>
      </c>
      <c r="F18" s="15">
        <v>21093</v>
      </c>
      <c r="G18" s="16">
        <v>0.12</v>
      </c>
      <c r="H18" s="17">
        <f t="shared" si="1"/>
        <v>48</v>
      </c>
      <c r="I18" s="16">
        <v>0.521</v>
      </c>
      <c r="J18" s="34">
        <f t="shared" si="2"/>
        <v>19</v>
      </c>
      <c r="K18" s="52">
        <f t="shared" si="3"/>
        <v>0.22975987105342316</v>
      </c>
      <c r="L18" s="3">
        <f t="shared" si="4"/>
        <v>0.23</v>
      </c>
      <c r="M18" s="52">
        <f t="shared" si="5"/>
        <v>0.11971259442555776</v>
      </c>
      <c r="N18" s="3">
        <f t="shared" si="6"/>
        <v>0.12</v>
      </c>
      <c r="O18" s="52">
        <f t="shared" si="7"/>
        <v>0.521033520243065</v>
      </c>
      <c r="P18" s="3">
        <f t="shared" si="8"/>
        <v>0.521</v>
      </c>
    </row>
    <row r="19" spans="1:16" s="1" customFormat="1" ht="12.75" customHeight="1">
      <c r="A19" s="33" t="s">
        <v>36</v>
      </c>
      <c r="B19" s="14">
        <v>426468</v>
      </c>
      <c r="C19" s="15">
        <v>110212</v>
      </c>
      <c r="D19" s="16">
        <v>0.258</v>
      </c>
      <c r="E19" s="17">
        <f t="shared" si="0"/>
        <v>44</v>
      </c>
      <c r="F19" s="15">
        <v>55141</v>
      </c>
      <c r="G19" s="16">
        <v>0.129</v>
      </c>
      <c r="H19" s="17">
        <f t="shared" si="1"/>
        <v>44</v>
      </c>
      <c r="I19" s="16">
        <v>0.5</v>
      </c>
      <c r="J19" s="34">
        <f t="shared" si="2"/>
        <v>33</v>
      </c>
      <c r="K19" s="52">
        <f t="shared" si="3"/>
        <v>0.25842970633201084</v>
      </c>
      <c r="L19" s="3">
        <f t="shared" si="4"/>
        <v>0.258</v>
      </c>
      <c r="M19" s="52">
        <f t="shared" si="5"/>
        <v>0.1292969226295994</v>
      </c>
      <c r="N19" s="3">
        <f t="shared" si="6"/>
        <v>0.129</v>
      </c>
      <c r="O19" s="52">
        <f t="shared" si="7"/>
        <v>0.5003175697746162</v>
      </c>
      <c r="P19" s="3">
        <f t="shared" si="8"/>
        <v>0.5</v>
      </c>
    </row>
    <row r="20" spans="1:16" s="1" customFormat="1" ht="12.75" customHeight="1">
      <c r="A20" s="33" t="s">
        <v>7</v>
      </c>
      <c r="B20" s="14">
        <v>16927</v>
      </c>
      <c r="C20" s="15">
        <v>7290</v>
      </c>
      <c r="D20" s="16">
        <v>0.431</v>
      </c>
      <c r="E20" s="17">
        <f t="shared" si="0"/>
        <v>7</v>
      </c>
      <c r="F20" s="15">
        <v>3956</v>
      </c>
      <c r="G20" s="16">
        <v>0.234</v>
      </c>
      <c r="H20" s="17">
        <f t="shared" si="1"/>
        <v>5</v>
      </c>
      <c r="I20" s="16">
        <v>0.543</v>
      </c>
      <c r="J20" s="34">
        <f t="shared" si="2"/>
        <v>4</v>
      </c>
      <c r="K20" s="52">
        <f t="shared" si="3"/>
        <v>0.43067288946653276</v>
      </c>
      <c r="L20" s="3">
        <f t="shared" si="4"/>
        <v>0.431</v>
      </c>
      <c r="M20" s="52">
        <f t="shared" si="5"/>
        <v>0.23370945826194836</v>
      </c>
      <c r="N20" s="3">
        <f t="shared" si="6"/>
        <v>0.234</v>
      </c>
      <c r="O20" s="52">
        <f t="shared" si="7"/>
        <v>0.5426611796982167</v>
      </c>
      <c r="P20" s="3">
        <f t="shared" si="8"/>
        <v>0.543</v>
      </c>
    </row>
    <row r="21" spans="1:16" s="1" customFormat="1" ht="12.75" customHeight="1">
      <c r="A21" s="33" t="s">
        <v>33</v>
      </c>
      <c r="B21" s="14">
        <v>269524</v>
      </c>
      <c r="C21" s="15">
        <v>78661</v>
      </c>
      <c r="D21" s="16">
        <v>0.292</v>
      </c>
      <c r="E21" s="17">
        <f t="shared" si="0"/>
        <v>37</v>
      </c>
      <c r="F21" s="15">
        <v>37830</v>
      </c>
      <c r="G21" s="16">
        <v>0.14</v>
      </c>
      <c r="H21" s="17">
        <f t="shared" si="1"/>
        <v>37</v>
      </c>
      <c r="I21" s="16">
        <v>0.481</v>
      </c>
      <c r="J21" s="34">
        <f t="shared" si="2"/>
        <v>43</v>
      </c>
      <c r="K21" s="52">
        <f t="shared" si="3"/>
        <v>0.29185156052893246</v>
      </c>
      <c r="L21" s="3">
        <f t="shared" si="4"/>
        <v>0.292</v>
      </c>
      <c r="M21" s="52">
        <f t="shared" si="5"/>
        <v>0.14035855805048902</v>
      </c>
      <c r="N21" s="3">
        <f t="shared" si="6"/>
        <v>0.14</v>
      </c>
      <c r="O21" s="52">
        <f t="shared" si="7"/>
        <v>0.480924473373082</v>
      </c>
      <c r="P21" s="3">
        <f t="shared" si="8"/>
        <v>0.481</v>
      </c>
    </row>
    <row r="22" spans="1:16" s="1" customFormat="1" ht="12.75" customHeight="1">
      <c r="A22" s="33" t="s">
        <v>31</v>
      </c>
      <c r="B22" s="14">
        <v>199849</v>
      </c>
      <c r="C22" s="15">
        <v>46047</v>
      </c>
      <c r="D22" s="16">
        <v>0.23</v>
      </c>
      <c r="E22" s="17">
        <f t="shared" si="0"/>
        <v>51</v>
      </c>
      <c r="F22" s="15">
        <v>23574</v>
      </c>
      <c r="G22" s="16">
        <v>0.118</v>
      </c>
      <c r="H22" s="17">
        <f t="shared" si="1"/>
        <v>49</v>
      </c>
      <c r="I22" s="16">
        <v>0.512</v>
      </c>
      <c r="J22" s="34">
        <f t="shared" si="2"/>
        <v>28</v>
      </c>
      <c r="K22" s="52">
        <f t="shared" si="3"/>
        <v>0.23040895876386672</v>
      </c>
      <c r="L22" s="3">
        <f t="shared" si="4"/>
        <v>0.23</v>
      </c>
      <c r="M22" s="52">
        <f t="shared" si="5"/>
        <v>0.11795905908961266</v>
      </c>
      <c r="N22" s="3">
        <f t="shared" si="6"/>
        <v>0.118</v>
      </c>
      <c r="O22" s="52">
        <f t="shared" si="7"/>
        <v>0.5119551762329794</v>
      </c>
      <c r="P22" s="3">
        <f t="shared" si="8"/>
        <v>0.512</v>
      </c>
    </row>
    <row r="23" spans="1:16" s="1" customFormat="1" ht="12.75" customHeight="1">
      <c r="A23" s="33" t="s">
        <v>37</v>
      </c>
      <c r="B23" s="14">
        <v>199498</v>
      </c>
      <c r="C23" s="15">
        <v>50490</v>
      </c>
      <c r="D23" s="16">
        <v>0.253</v>
      </c>
      <c r="E23" s="17">
        <f t="shared" si="0"/>
        <v>47</v>
      </c>
      <c r="F23" s="15">
        <v>27054</v>
      </c>
      <c r="G23" s="16">
        <v>0.136</v>
      </c>
      <c r="H23" s="17">
        <f t="shared" si="1"/>
        <v>39</v>
      </c>
      <c r="I23" s="16">
        <v>0.536</v>
      </c>
      <c r="J23" s="34">
        <f t="shared" si="2"/>
        <v>8</v>
      </c>
      <c r="K23" s="52">
        <f t="shared" si="3"/>
        <v>0.2530852439623455</v>
      </c>
      <c r="L23" s="3">
        <f t="shared" si="4"/>
        <v>0.253</v>
      </c>
      <c r="M23" s="52">
        <f t="shared" si="5"/>
        <v>0.135610382058968</v>
      </c>
      <c r="N23" s="3">
        <f t="shared" si="6"/>
        <v>0.136</v>
      </c>
      <c r="O23" s="52">
        <f t="shared" si="7"/>
        <v>0.5358288770053476</v>
      </c>
      <c r="P23" s="3">
        <f t="shared" si="8"/>
        <v>0.536</v>
      </c>
    </row>
    <row r="24" spans="1:16" s="1" customFormat="1" ht="12.75" customHeight="1">
      <c r="A24" s="33" t="s">
        <v>25</v>
      </c>
      <c r="B24" s="14">
        <v>130510</v>
      </c>
      <c r="C24" s="15">
        <v>39879</v>
      </c>
      <c r="D24" s="16">
        <v>0.306</v>
      </c>
      <c r="E24" s="17">
        <f t="shared" si="0"/>
        <v>35</v>
      </c>
      <c r="F24" s="15">
        <v>21221</v>
      </c>
      <c r="G24" s="16">
        <v>0.163</v>
      </c>
      <c r="H24" s="17">
        <f t="shared" si="1"/>
        <v>28</v>
      </c>
      <c r="I24" s="16">
        <v>0.532</v>
      </c>
      <c r="J24" s="34">
        <f t="shared" si="2"/>
        <v>10</v>
      </c>
      <c r="K24" s="52">
        <f t="shared" si="3"/>
        <v>0.30556279212320897</v>
      </c>
      <c r="L24" s="3">
        <f t="shared" si="4"/>
        <v>0.306</v>
      </c>
      <c r="M24" s="52">
        <f t="shared" si="5"/>
        <v>0.16260056700635966</v>
      </c>
      <c r="N24" s="3">
        <f t="shared" si="6"/>
        <v>0.163</v>
      </c>
      <c r="O24" s="52">
        <f t="shared" si="7"/>
        <v>0.5321347074901577</v>
      </c>
      <c r="P24" s="3">
        <f t="shared" si="8"/>
        <v>0.532</v>
      </c>
    </row>
    <row r="25" spans="1:16" s="1" customFormat="1" ht="12.75" customHeight="1">
      <c r="A25" s="33" t="s">
        <v>6</v>
      </c>
      <c r="B25" s="14">
        <v>32116</v>
      </c>
      <c r="C25" s="15">
        <v>12375</v>
      </c>
      <c r="D25" s="16">
        <v>0.385</v>
      </c>
      <c r="E25" s="17">
        <f t="shared" si="0"/>
        <v>15</v>
      </c>
      <c r="F25" s="15">
        <v>6720</v>
      </c>
      <c r="G25" s="16">
        <v>0.209</v>
      </c>
      <c r="H25" s="17">
        <f t="shared" si="1"/>
        <v>10</v>
      </c>
      <c r="I25" s="16">
        <v>0.543</v>
      </c>
      <c r="J25" s="34">
        <f t="shared" si="2"/>
        <v>4</v>
      </c>
      <c r="K25" s="52">
        <f t="shared" si="3"/>
        <v>0.38532195790260304</v>
      </c>
      <c r="L25" s="3">
        <f t="shared" si="4"/>
        <v>0.385</v>
      </c>
      <c r="M25" s="52">
        <f t="shared" si="5"/>
        <v>0.2092414995640802</v>
      </c>
      <c r="N25" s="3">
        <f t="shared" si="6"/>
        <v>0.209</v>
      </c>
      <c r="O25" s="52">
        <f t="shared" si="7"/>
        <v>0.5430303030303031</v>
      </c>
      <c r="P25" s="3">
        <f t="shared" si="8"/>
        <v>0.543</v>
      </c>
    </row>
    <row r="26" spans="1:16" s="9" customFormat="1" ht="12.75" customHeight="1">
      <c r="A26" s="35" t="s">
        <v>30</v>
      </c>
      <c r="B26" s="18">
        <v>109932</v>
      </c>
      <c r="C26" s="19">
        <v>31488</v>
      </c>
      <c r="D26" s="16">
        <v>0.286</v>
      </c>
      <c r="E26" s="17">
        <f t="shared" si="0"/>
        <v>39</v>
      </c>
      <c r="F26" s="19">
        <v>16317</v>
      </c>
      <c r="G26" s="16">
        <v>0.148</v>
      </c>
      <c r="H26" s="17">
        <f t="shared" si="1"/>
        <v>35</v>
      </c>
      <c r="I26" s="16">
        <v>0.518</v>
      </c>
      <c r="J26" s="34">
        <f t="shared" si="2"/>
        <v>21</v>
      </c>
      <c r="K26" s="52">
        <f t="shared" si="3"/>
        <v>0.2864316122694029</v>
      </c>
      <c r="L26" s="3">
        <f t="shared" si="4"/>
        <v>0.286</v>
      </c>
      <c r="M26" s="52">
        <f t="shared" si="5"/>
        <v>0.1484281192009606</v>
      </c>
      <c r="N26" s="3">
        <f t="shared" si="6"/>
        <v>0.148</v>
      </c>
      <c r="O26" s="52">
        <f t="shared" si="7"/>
        <v>0.5181974085365854</v>
      </c>
      <c r="P26" s="3">
        <f t="shared" si="8"/>
        <v>0.518</v>
      </c>
    </row>
    <row r="27" spans="1:16" s="1" customFormat="1" ht="12.75" customHeight="1">
      <c r="A27" s="33" t="s">
        <v>23</v>
      </c>
      <c r="B27" s="14">
        <v>82206</v>
      </c>
      <c r="C27" s="15">
        <v>26366</v>
      </c>
      <c r="D27" s="16">
        <v>0.321</v>
      </c>
      <c r="E27" s="17">
        <f t="shared" si="0"/>
        <v>31</v>
      </c>
      <c r="F27" s="15">
        <v>13513</v>
      </c>
      <c r="G27" s="16">
        <v>0.164</v>
      </c>
      <c r="H27" s="17">
        <f t="shared" si="1"/>
        <v>26</v>
      </c>
      <c r="I27" s="16">
        <v>0.513</v>
      </c>
      <c r="J27" s="34">
        <f t="shared" si="2"/>
        <v>26</v>
      </c>
      <c r="K27" s="52">
        <f t="shared" si="3"/>
        <v>0.3207308468968202</v>
      </c>
      <c r="L27" s="3">
        <f t="shared" si="4"/>
        <v>0.321</v>
      </c>
      <c r="M27" s="52">
        <f t="shared" si="5"/>
        <v>0.16437972897355424</v>
      </c>
      <c r="N27" s="3">
        <f t="shared" si="6"/>
        <v>0.164</v>
      </c>
      <c r="O27" s="52">
        <f t="shared" si="7"/>
        <v>0.5125161192444815</v>
      </c>
      <c r="P27" s="3">
        <f t="shared" si="8"/>
        <v>0.513</v>
      </c>
    </row>
    <row r="28" spans="1:16" s="1" customFormat="1" ht="12.75" customHeight="1">
      <c r="A28" s="33" t="s">
        <v>16</v>
      </c>
      <c r="B28" s="15">
        <v>42465</v>
      </c>
      <c r="C28" s="14">
        <v>16118</v>
      </c>
      <c r="D28" s="16">
        <v>0.38</v>
      </c>
      <c r="E28" s="17">
        <f t="shared" si="0"/>
        <v>16</v>
      </c>
      <c r="F28" s="15">
        <v>8320</v>
      </c>
      <c r="G28" s="16">
        <v>0.196</v>
      </c>
      <c r="H28" s="17">
        <f t="shared" si="1"/>
        <v>16</v>
      </c>
      <c r="I28" s="16">
        <v>0.516</v>
      </c>
      <c r="J28" s="34">
        <f t="shared" si="2"/>
        <v>23</v>
      </c>
      <c r="K28" s="52">
        <f t="shared" si="3"/>
        <v>0.3795596373484046</v>
      </c>
      <c r="L28" s="3">
        <f t="shared" si="4"/>
        <v>0.38</v>
      </c>
      <c r="M28" s="52">
        <f t="shared" si="5"/>
        <v>0.19592605675261981</v>
      </c>
      <c r="N28" s="3">
        <f t="shared" si="6"/>
        <v>0.196</v>
      </c>
      <c r="O28" s="52">
        <f t="shared" si="7"/>
        <v>0.5161930760640278</v>
      </c>
      <c r="P28" s="3">
        <f t="shared" si="8"/>
        <v>0.516</v>
      </c>
    </row>
    <row r="29" spans="1:16" s="1" customFormat="1" ht="12.75" customHeight="1">
      <c r="A29" s="33" t="s">
        <v>47</v>
      </c>
      <c r="B29" s="15">
        <v>171362</v>
      </c>
      <c r="C29" s="14">
        <v>29971</v>
      </c>
      <c r="D29" s="20">
        <v>0.175</v>
      </c>
      <c r="E29" s="17">
        <f t="shared" si="0"/>
        <v>54</v>
      </c>
      <c r="F29" s="15">
        <v>13479</v>
      </c>
      <c r="G29" s="16">
        <v>0.079</v>
      </c>
      <c r="H29" s="17">
        <f t="shared" si="1"/>
        <v>54</v>
      </c>
      <c r="I29" s="16">
        <v>0.45</v>
      </c>
      <c r="J29" s="34">
        <f t="shared" si="2"/>
        <v>50</v>
      </c>
      <c r="K29" s="52">
        <f t="shared" si="3"/>
        <v>0.1748987523488288</v>
      </c>
      <c r="L29" s="3">
        <f t="shared" si="4"/>
        <v>0.175</v>
      </c>
      <c r="M29" s="52">
        <f t="shared" si="5"/>
        <v>0.07865804554101843</v>
      </c>
      <c r="N29" s="3">
        <f t="shared" si="6"/>
        <v>0.079</v>
      </c>
      <c r="O29" s="52">
        <f t="shared" si="7"/>
        <v>0.44973474358546595</v>
      </c>
      <c r="P29" s="3">
        <f t="shared" si="8"/>
        <v>0.45</v>
      </c>
    </row>
    <row r="30" spans="1:16" s="1" customFormat="1" ht="12.75" customHeight="1">
      <c r="A30" s="33" t="s">
        <v>27</v>
      </c>
      <c r="B30" s="15">
        <v>93576</v>
      </c>
      <c r="C30" s="14">
        <v>27066</v>
      </c>
      <c r="D30" s="20">
        <v>0.289</v>
      </c>
      <c r="E30" s="17">
        <f t="shared" si="0"/>
        <v>38</v>
      </c>
      <c r="F30" s="15">
        <v>14191</v>
      </c>
      <c r="G30" s="16">
        <v>0.152</v>
      </c>
      <c r="H30" s="17">
        <f t="shared" si="1"/>
        <v>33</v>
      </c>
      <c r="I30" s="16">
        <v>0.524</v>
      </c>
      <c r="J30" s="34">
        <f t="shared" si="2"/>
        <v>17</v>
      </c>
      <c r="K30" s="52">
        <f t="shared" si="3"/>
        <v>0.28924083098230313</v>
      </c>
      <c r="L30" s="3">
        <f t="shared" si="4"/>
        <v>0.289</v>
      </c>
      <c r="M30" s="52">
        <f t="shared" si="5"/>
        <v>0.1516521330255621</v>
      </c>
      <c r="N30" s="3">
        <f t="shared" si="6"/>
        <v>0.152</v>
      </c>
      <c r="O30" s="52">
        <f t="shared" si="7"/>
        <v>0.524310943619301</v>
      </c>
      <c r="P30" s="3">
        <f t="shared" si="8"/>
        <v>0.524</v>
      </c>
    </row>
    <row r="31" spans="1:16" s="1" customFormat="1" ht="12.75" customHeight="1">
      <c r="A31" s="33" t="s">
        <v>39</v>
      </c>
      <c r="B31" s="15">
        <v>63883</v>
      </c>
      <c r="C31" s="14">
        <v>17057</v>
      </c>
      <c r="D31" s="20">
        <v>0.267</v>
      </c>
      <c r="E31" s="17">
        <f t="shared" si="0"/>
        <v>43</v>
      </c>
      <c r="F31" s="14">
        <v>7779</v>
      </c>
      <c r="G31" s="16">
        <v>0.122</v>
      </c>
      <c r="H31" s="17">
        <f t="shared" si="1"/>
        <v>47</v>
      </c>
      <c r="I31" s="20">
        <v>0.456</v>
      </c>
      <c r="J31" s="34">
        <f t="shared" si="2"/>
        <v>49</v>
      </c>
      <c r="K31" s="52">
        <f t="shared" si="3"/>
        <v>0.26700374121440756</v>
      </c>
      <c r="L31" s="3">
        <f t="shared" si="4"/>
        <v>0.267</v>
      </c>
      <c r="M31" s="52">
        <f t="shared" si="5"/>
        <v>0.12176948483947216</v>
      </c>
      <c r="N31" s="3">
        <f t="shared" si="6"/>
        <v>0.122</v>
      </c>
      <c r="O31" s="52">
        <f t="shared" si="7"/>
        <v>0.4560590959723281</v>
      </c>
      <c r="P31" s="3">
        <f t="shared" si="8"/>
        <v>0.456</v>
      </c>
    </row>
    <row r="32" spans="1:16" s="1" customFormat="1" ht="12.75" customHeight="1">
      <c r="A32" s="33" t="s">
        <v>42</v>
      </c>
      <c r="B32" s="15">
        <v>67455</v>
      </c>
      <c r="C32" s="14">
        <v>20912</v>
      </c>
      <c r="D32" s="20">
        <v>0.31</v>
      </c>
      <c r="E32" s="17">
        <f t="shared" si="0"/>
        <v>33</v>
      </c>
      <c r="F32" s="14">
        <v>9145</v>
      </c>
      <c r="G32" s="16">
        <v>0.136</v>
      </c>
      <c r="H32" s="17">
        <f t="shared" si="1"/>
        <v>39</v>
      </c>
      <c r="I32" s="20">
        <v>0.437</v>
      </c>
      <c r="J32" s="34">
        <f t="shared" si="2"/>
        <v>51</v>
      </c>
      <c r="K32" s="52">
        <f t="shared" si="3"/>
        <v>0.31001408346304943</v>
      </c>
      <c r="L32" s="3">
        <f t="shared" si="4"/>
        <v>0.31</v>
      </c>
      <c r="M32" s="52">
        <f t="shared" si="5"/>
        <v>0.13557186272329702</v>
      </c>
      <c r="N32" s="3">
        <f t="shared" si="6"/>
        <v>0.136</v>
      </c>
      <c r="O32" s="52">
        <f t="shared" si="7"/>
        <v>0.4373087222647284</v>
      </c>
      <c r="P32" s="3">
        <f t="shared" si="8"/>
        <v>0.437</v>
      </c>
    </row>
    <row r="33" spans="1:16" s="1" customFormat="1" ht="12.75" customHeight="1">
      <c r="A33" s="33" t="s">
        <v>46</v>
      </c>
      <c r="B33" s="21">
        <v>102609</v>
      </c>
      <c r="C33" s="22">
        <v>23698</v>
      </c>
      <c r="D33" s="20">
        <v>0.231</v>
      </c>
      <c r="E33" s="17">
        <f t="shared" si="0"/>
        <v>50</v>
      </c>
      <c r="F33" s="22">
        <v>9689</v>
      </c>
      <c r="G33" s="16">
        <v>0.094</v>
      </c>
      <c r="H33" s="17">
        <f t="shared" si="1"/>
        <v>53</v>
      </c>
      <c r="I33" s="20">
        <v>0.409</v>
      </c>
      <c r="J33" s="34">
        <f t="shared" si="2"/>
        <v>53</v>
      </c>
      <c r="K33" s="52">
        <f t="shared" si="3"/>
        <v>0.2309543997115263</v>
      </c>
      <c r="L33" s="3">
        <f t="shared" si="4"/>
        <v>0.231</v>
      </c>
      <c r="M33" s="52">
        <f t="shared" si="5"/>
        <v>0.09442641483690514</v>
      </c>
      <c r="N33" s="3">
        <f t="shared" si="6"/>
        <v>0.094</v>
      </c>
      <c r="O33" s="52">
        <f t="shared" si="7"/>
        <v>0.40885306776943203</v>
      </c>
      <c r="P33" s="3">
        <f t="shared" si="8"/>
        <v>0.409</v>
      </c>
    </row>
    <row r="34" spans="1:16" s="1" customFormat="1" ht="12.75" customHeight="1">
      <c r="A34" s="33" t="s">
        <v>44</v>
      </c>
      <c r="B34" s="15">
        <v>62441</v>
      </c>
      <c r="C34" s="14">
        <v>17101</v>
      </c>
      <c r="D34" s="20">
        <v>0.274</v>
      </c>
      <c r="E34" s="17">
        <f t="shared" si="0"/>
        <v>41</v>
      </c>
      <c r="F34" s="14">
        <v>8069</v>
      </c>
      <c r="G34" s="16">
        <v>0.129</v>
      </c>
      <c r="H34" s="17">
        <f t="shared" si="1"/>
        <v>44</v>
      </c>
      <c r="I34" s="20">
        <v>0.472</v>
      </c>
      <c r="J34" s="34">
        <f t="shared" si="2"/>
        <v>45</v>
      </c>
      <c r="K34" s="52">
        <f t="shared" si="3"/>
        <v>0.2738745375634599</v>
      </c>
      <c r="L34" s="3">
        <f t="shared" si="4"/>
        <v>0.274</v>
      </c>
      <c r="M34" s="52">
        <f t="shared" si="5"/>
        <v>0.12922598933393123</v>
      </c>
      <c r="N34" s="3">
        <f t="shared" si="6"/>
        <v>0.129</v>
      </c>
      <c r="O34" s="52">
        <f t="shared" si="7"/>
        <v>0.47184375182737853</v>
      </c>
      <c r="P34" s="3">
        <f t="shared" si="8"/>
        <v>0.472</v>
      </c>
    </row>
    <row r="35" spans="1:16" s="1" customFormat="1" ht="12.75" customHeight="1">
      <c r="A35" s="33" t="s">
        <v>45</v>
      </c>
      <c r="B35" s="15">
        <v>49735</v>
      </c>
      <c r="C35" s="14">
        <v>14035</v>
      </c>
      <c r="D35" s="20">
        <v>0.282</v>
      </c>
      <c r="E35" s="17">
        <f t="shared" si="0"/>
        <v>40</v>
      </c>
      <c r="F35" s="14">
        <v>5771</v>
      </c>
      <c r="G35" s="16">
        <v>0.116</v>
      </c>
      <c r="H35" s="17">
        <f t="shared" si="1"/>
        <v>50</v>
      </c>
      <c r="I35" s="20">
        <v>0.411</v>
      </c>
      <c r="J35" s="34">
        <f t="shared" si="2"/>
        <v>52</v>
      </c>
      <c r="K35" s="52">
        <f t="shared" si="3"/>
        <v>0.2821956368754398</v>
      </c>
      <c r="L35" s="3">
        <f t="shared" si="4"/>
        <v>0.282</v>
      </c>
      <c r="M35" s="52">
        <f t="shared" si="5"/>
        <v>0.11603498542274053</v>
      </c>
      <c r="N35" s="3">
        <f t="shared" si="6"/>
        <v>0.116</v>
      </c>
      <c r="O35" s="52">
        <f t="shared" si="7"/>
        <v>0.41118631991449944</v>
      </c>
      <c r="P35" s="3">
        <f t="shared" si="8"/>
        <v>0.411</v>
      </c>
    </row>
    <row r="36" spans="1:16" s="1" customFormat="1" ht="12.75" customHeight="1">
      <c r="A36" s="33" t="s">
        <v>64</v>
      </c>
      <c r="B36" s="15">
        <v>35831</v>
      </c>
      <c r="C36" s="14">
        <v>16895</v>
      </c>
      <c r="D36" s="20">
        <v>0.472</v>
      </c>
      <c r="E36" s="17">
        <f t="shared" si="0"/>
        <v>3</v>
      </c>
      <c r="F36" s="14">
        <v>9236</v>
      </c>
      <c r="G36" s="16">
        <v>0.258</v>
      </c>
      <c r="H36" s="17">
        <f t="shared" si="1"/>
        <v>3</v>
      </c>
      <c r="I36" s="20">
        <v>0.547</v>
      </c>
      <c r="J36" s="34">
        <f t="shared" si="2"/>
        <v>1</v>
      </c>
      <c r="K36" s="52">
        <f t="shared" si="3"/>
        <v>0.4715190756607407</v>
      </c>
      <c r="L36" s="3">
        <f t="shared" si="4"/>
        <v>0.472</v>
      </c>
      <c r="M36" s="52">
        <f t="shared" si="5"/>
        <v>0.25776562194747565</v>
      </c>
      <c r="N36" s="3">
        <f t="shared" si="6"/>
        <v>0.258</v>
      </c>
      <c r="O36" s="52">
        <f t="shared" si="7"/>
        <v>0.5466706126072802</v>
      </c>
      <c r="P36" s="3">
        <f t="shared" si="8"/>
        <v>0.547</v>
      </c>
    </row>
    <row r="37" spans="1:16" s="1" customFormat="1" ht="12.75" customHeight="1">
      <c r="A37" s="33" t="s">
        <v>63</v>
      </c>
      <c r="B37" s="15">
        <v>35040</v>
      </c>
      <c r="C37" s="14">
        <v>12581</v>
      </c>
      <c r="D37" s="20">
        <v>0.359</v>
      </c>
      <c r="E37" s="17">
        <f t="shared" si="0"/>
        <v>22</v>
      </c>
      <c r="F37" s="14">
        <v>6439</v>
      </c>
      <c r="G37" s="16">
        <v>0.184</v>
      </c>
      <c r="H37" s="17">
        <f t="shared" si="1"/>
        <v>21</v>
      </c>
      <c r="I37" s="16">
        <v>0.512</v>
      </c>
      <c r="J37" s="34">
        <f t="shared" si="2"/>
        <v>28</v>
      </c>
      <c r="K37" s="52">
        <f t="shared" si="3"/>
        <v>0.35904680365296804</v>
      </c>
      <c r="L37" s="3">
        <f t="shared" si="4"/>
        <v>0.359</v>
      </c>
      <c r="M37" s="52">
        <f t="shared" si="5"/>
        <v>0.18376141552511416</v>
      </c>
      <c r="N37" s="3">
        <f t="shared" si="6"/>
        <v>0.184</v>
      </c>
      <c r="O37" s="52">
        <f t="shared" si="7"/>
        <v>0.5118035132342421</v>
      </c>
      <c r="P37" s="3">
        <f t="shared" si="8"/>
        <v>0.512</v>
      </c>
    </row>
    <row r="38" spans="1:16" s="1" customFormat="1" ht="12.75" customHeight="1">
      <c r="A38" s="33" t="s">
        <v>62</v>
      </c>
      <c r="B38" s="14">
        <v>72356</v>
      </c>
      <c r="C38" s="15">
        <v>26659</v>
      </c>
      <c r="D38" s="20">
        <v>0.368</v>
      </c>
      <c r="E38" s="17">
        <f t="shared" si="0"/>
        <v>21</v>
      </c>
      <c r="F38" s="15">
        <v>13477</v>
      </c>
      <c r="G38" s="16">
        <v>0.186</v>
      </c>
      <c r="H38" s="17">
        <f t="shared" si="1"/>
        <v>20</v>
      </c>
      <c r="I38" s="16">
        <v>0.506</v>
      </c>
      <c r="J38" s="34">
        <f t="shared" si="2"/>
        <v>30</v>
      </c>
      <c r="K38" s="52">
        <f t="shared" si="3"/>
        <v>0.3684421471612582</v>
      </c>
      <c r="L38" s="3">
        <f t="shared" si="4"/>
        <v>0.368</v>
      </c>
      <c r="M38" s="52">
        <f t="shared" si="5"/>
        <v>0.1862596052849798</v>
      </c>
      <c r="N38" s="3">
        <f t="shared" si="6"/>
        <v>0.186</v>
      </c>
      <c r="O38" s="52">
        <f t="shared" si="7"/>
        <v>0.5055328406916989</v>
      </c>
      <c r="P38" s="3">
        <f t="shared" si="8"/>
        <v>0.506</v>
      </c>
    </row>
    <row r="39" spans="1:16" s="1" customFormat="1" ht="12.75" customHeight="1">
      <c r="A39" s="33" t="s">
        <v>61</v>
      </c>
      <c r="B39" s="14">
        <v>48444</v>
      </c>
      <c r="C39" s="15">
        <v>17329</v>
      </c>
      <c r="D39" s="20">
        <v>0.358</v>
      </c>
      <c r="E39" s="17">
        <f t="shared" si="0"/>
        <v>23</v>
      </c>
      <c r="F39" s="15">
        <v>8373</v>
      </c>
      <c r="G39" s="16">
        <v>0.173</v>
      </c>
      <c r="H39" s="17">
        <f t="shared" si="1"/>
        <v>23</v>
      </c>
      <c r="I39" s="16">
        <v>0.483</v>
      </c>
      <c r="J39" s="34">
        <f t="shared" si="2"/>
        <v>41</v>
      </c>
      <c r="K39" s="52">
        <f t="shared" si="3"/>
        <v>0.3577119973577739</v>
      </c>
      <c r="L39" s="3">
        <f t="shared" si="4"/>
        <v>0.358</v>
      </c>
      <c r="M39" s="52">
        <f t="shared" si="5"/>
        <v>0.17283874163983157</v>
      </c>
      <c r="N39" s="3">
        <f t="shared" si="6"/>
        <v>0.173</v>
      </c>
      <c r="O39" s="52">
        <f t="shared" si="7"/>
        <v>0.48317848692942467</v>
      </c>
      <c r="P39" s="3">
        <f t="shared" si="8"/>
        <v>0.483</v>
      </c>
    </row>
    <row r="40" spans="1:16" s="1" customFormat="1" ht="12.75" customHeight="1">
      <c r="A40" s="33" t="s">
        <v>60</v>
      </c>
      <c r="B40" s="14">
        <v>35544</v>
      </c>
      <c r="C40" s="15">
        <v>15065</v>
      </c>
      <c r="D40" s="16">
        <v>0.424</v>
      </c>
      <c r="E40" s="17">
        <f t="shared" si="0"/>
        <v>8</v>
      </c>
      <c r="F40" s="15">
        <v>8126</v>
      </c>
      <c r="G40" s="16">
        <v>0.229</v>
      </c>
      <c r="H40" s="17">
        <f t="shared" si="1"/>
        <v>7</v>
      </c>
      <c r="I40" s="16">
        <v>0.539</v>
      </c>
      <c r="J40" s="34">
        <f t="shared" si="2"/>
        <v>7</v>
      </c>
      <c r="K40" s="52">
        <f t="shared" si="3"/>
        <v>0.42384087328381725</v>
      </c>
      <c r="L40" s="3">
        <f t="shared" si="4"/>
        <v>0.424</v>
      </c>
      <c r="M40" s="52">
        <f t="shared" si="5"/>
        <v>0.2286180508665316</v>
      </c>
      <c r="N40" s="3">
        <f t="shared" si="6"/>
        <v>0.229</v>
      </c>
      <c r="O40" s="52">
        <f t="shared" si="7"/>
        <v>0.5393959508795221</v>
      </c>
      <c r="P40" s="3">
        <f t="shared" si="8"/>
        <v>0.539</v>
      </c>
    </row>
    <row r="41" spans="1:16" s="1" customFormat="1" ht="12.75" customHeight="1">
      <c r="A41" s="33" t="s">
        <v>59</v>
      </c>
      <c r="B41" s="14">
        <v>48129</v>
      </c>
      <c r="C41" s="15">
        <v>15770</v>
      </c>
      <c r="D41" s="16">
        <v>0.328</v>
      </c>
      <c r="E41" s="17">
        <f t="shared" si="0"/>
        <v>27</v>
      </c>
      <c r="F41" s="15">
        <v>7393</v>
      </c>
      <c r="G41" s="16">
        <v>0.154</v>
      </c>
      <c r="H41" s="17">
        <f t="shared" si="1"/>
        <v>31</v>
      </c>
      <c r="I41" s="16">
        <v>0.469</v>
      </c>
      <c r="J41" s="34">
        <f t="shared" si="2"/>
        <v>46</v>
      </c>
      <c r="K41" s="52">
        <f t="shared" si="3"/>
        <v>0.32766107752082946</v>
      </c>
      <c r="L41" s="3">
        <f t="shared" si="4"/>
        <v>0.328</v>
      </c>
      <c r="M41" s="52">
        <f t="shared" si="5"/>
        <v>0.15360801180161648</v>
      </c>
      <c r="N41" s="3">
        <f t="shared" si="6"/>
        <v>0.154</v>
      </c>
      <c r="O41" s="52">
        <f t="shared" si="7"/>
        <v>0.4688015218769816</v>
      </c>
      <c r="P41" s="3">
        <f t="shared" si="8"/>
        <v>0.469</v>
      </c>
    </row>
    <row r="42" spans="1:16" s="1" customFormat="1" ht="12.75" customHeight="1">
      <c r="A42" s="33" t="s">
        <v>34</v>
      </c>
      <c r="B42" s="14">
        <v>20745</v>
      </c>
      <c r="C42" s="15">
        <v>6810</v>
      </c>
      <c r="D42" s="16">
        <v>0.328</v>
      </c>
      <c r="E42" s="17">
        <f t="shared" si="0"/>
        <v>27</v>
      </c>
      <c r="F42" s="15">
        <v>3357</v>
      </c>
      <c r="G42" s="16">
        <v>0.162</v>
      </c>
      <c r="H42" s="17">
        <f t="shared" si="1"/>
        <v>29</v>
      </c>
      <c r="I42" s="16">
        <v>0.493</v>
      </c>
      <c r="J42" s="34">
        <f t="shared" si="2"/>
        <v>36</v>
      </c>
      <c r="K42" s="52">
        <f t="shared" si="3"/>
        <v>0.32827187274041936</v>
      </c>
      <c r="L42" s="3">
        <f t="shared" si="4"/>
        <v>0.328</v>
      </c>
      <c r="M42" s="52">
        <f t="shared" si="5"/>
        <v>0.161822125813449</v>
      </c>
      <c r="N42" s="3">
        <f t="shared" si="6"/>
        <v>0.162</v>
      </c>
      <c r="O42" s="52">
        <f t="shared" si="7"/>
        <v>0.4929515418502203</v>
      </c>
      <c r="P42" s="3">
        <f t="shared" si="8"/>
        <v>0.493</v>
      </c>
    </row>
    <row r="43" spans="1:16" s="1" customFormat="1" ht="12.75" customHeight="1">
      <c r="A43" s="33" t="s">
        <v>28</v>
      </c>
      <c r="B43" s="14">
        <v>20127</v>
      </c>
      <c r="C43" s="15">
        <v>7840</v>
      </c>
      <c r="D43" s="16">
        <v>0.39</v>
      </c>
      <c r="E43" s="17">
        <f t="shared" si="0"/>
        <v>14</v>
      </c>
      <c r="F43" s="15">
        <v>3092</v>
      </c>
      <c r="G43" s="16">
        <v>0.154</v>
      </c>
      <c r="H43" s="17">
        <f t="shared" si="1"/>
        <v>31</v>
      </c>
      <c r="I43" s="16">
        <v>0.394</v>
      </c>
      <c r="J43" s="34">
        <f t="shared" si="2"/>
        <v>54</v>
      </c>
      <c r="K43" s="52">
        <f t="shared" si="3"/>
        <v>0.3895265066825657</v>
      </c>
      <c r="L43" s="3">
        <f t="shared" si="4"/>
        <v>0.39</v>
      </c>
      <c r="M43" s="52">
        <f t="shared" si="5"/>
        <v>0.15362448452327718</v>
      </c>
      <c r="N43" s="3">
        <f t="shared" si="6"/>
        <v>0.154</v>
      </c>
      <c r="O43" s="52">
        <f t="shared" si="7"/>
        <v>0.3943877551020408</v>
      </c>
      <c r="P43" s="3">
        <f t="shared" si="8"/>
        <v>0.394</v>
      </c>
    </row>
    <row r="44" spans="1:16" s="1" customFormat="1" ht="12.75" customHeight="1">
      <c r="A44" s="33" t="s">
        <v>19</v>
      </c>
      <c r="B44" s="14">
        <v>5816</v>
      </c>
      <c r="C44" s="15">
        <v>2011</v>
      </c>
      <c r="D44" s="16">
        <v>0.346</v>
      </c>
      <c r="E44" s="17">
        <f t="shared" si="0"/>
        <v>24</v>
      </c>
      <c r="F44" s="15">
        <v>1068</v>
      </c>
      <c r="G44" s="16">
        <v>0.184</v>
      </c>
      <c r="H44" s="17">
        <f t="shared" si="1"/>
        <v>21</v>
      </c>
      <c r="I44" s="16">
        <v>0.531</v>
      </c>
      <c r="J44" s="34">
        <f t="shared" si="2"/>
        <v>11</v>
      </c>
      <c r="K44" s="52">
        <f t="shared" si="3"/>
        <v>0.3457702888583219</v>
      </c>
      <c r="L44" s="3">
        <f t="shared" si="4"/>
        <v>0.346</v>
      </c>
      <c r="M44" s="52">
        <f t="shared" si="5"/>
        <v>0.18363136176066025</v>
      </c>
      <c r="N44" s="3">
        <f t="shared" si="6"/>
        <v>0.184</v>
      </c>
      <c r="O44" s="52">
        <f t="shared" si="7"/>
        <v>0.5310790651417205</v>
      </c>
      <c r="P44" s="3">
        <f t="shared" si="8"/>
        <v>0.531</v>
      </c>
    </row>
    <row r="45" spans="1:16" s="1" customFormat="1" ht="12.75" customHeight="1">
      <c r="A45" s="33" t="s">
        <v>9</v>
      </c>
      <c r="B45" s="14">
        <v>13735</v>
      </c>
      <c r="C45" s="15">
        <v>5097</v>
      </c>
      <c r="D45" s="16">
        <v>0.371</v>
      </c>
      <c r="E45" s="17">
        <f t="shared" si="0"/>
        <v>20</v>
      </c>
      <c r="F45" s="15">
        <v>2677</v>
      </c>
      <c r="G45" s="16">
        <v>0.195</v>
      </c>
      <c r="H45" s="17">
        <f t="shared" si="1"/>
        <v>17</v>
      </c>
      <c r="I45" s="16">
        <v>0.525</v>
      </c>
      <c r="J45" s="34">
        <f t="shared" si="2"/>
        <v>16</v>
      </c>
      <c r="K45" s="52">
        <f t="shared" si="3"/>
        <v>0.37109574080815433</v>
      </c>
      <c r="L45" s="3">
        <f t="shared" si="4"/>
        <v>0.371</v>
      </c>
      <c r="M45" s="52">
        <f t="shared" si="5"/>
        <v>0.1949035311248635</v>
      </c>
      <c r="N45" s="3">
        <f t="shared" si="6"/>
        <v>0.195</v>
      </c>
      <c r="O45" s="52">
        <f t="shared" si="7"/>
        <v>0.525210908377477</v>
      </c>
      <c r="P45" s="3">
        <f t="shared" si="8"/>
        <v>0.525</v>
      </c>
    </row>
    <row r="46" spans="1:16" s="1" customFormat="1" ht="12.75" customHeight="1">
      <c r="A46" s="33" t="s">
        <v>18</v>
      </c>
      <c r="B46" s="14">
        <v>13228</v>
      </c>
      <c r="C46" s="15">
        <v>5187</v>
      </c>
      <c r="D46" s="16">
        <v>0.392</v>
      </c>
      <c r="E46" s="17">
        <f t="shared" si="0"/>
        <v>13</v>
      </c>
      <c r="F46" s="15">
        <v>2558</v>
      </c>
      <c r="G46" s="16">
        <v>0.193</v>
      </c>
      <c r="H46" s="17">
        <f t="shared" si="1"/>
        <v>19</v>
      </c>
      <c r="I46" s="16">
        <v>0.493</v>
      </c>
      <c r="J46" s="34">
        <f t="shared" si="2"/>
        <v>36</v>
      </c>
      <c r="K46" s="52">
        <f t="shared" si="3"/>
        <v>0.39212276988206834</v>
      </c>
      <c r="L46" s="3">
        <f t="shared" si="4"/>
        <v>0.392</v>
      </c>
      <c r="M46" s="52">
        <f t="shared" si="5"/>
        <v>0.19337768370123978</v>
      </c>
      <c r="N46" s="3">
        <f t="shared" si="6"/>
        <v>0.193</v>
      </c>
      <c r="O46" s="52">
        <f t="shared" si="7"/>
        <v>0.4931559668401774</v>
      </c>
      <c r="P46" s="3">
        <f t="shared" si="8"/>
        <v>0.493</v>
      </c>
    </row>
    <row r="47" spans="1:16" s="1" customFormat="1" ht="12.75" customHeight="1">
      <c r="A47" s="33" t="s">
        <v>17</v>
      </c>
      <c r="B47" s="14">
        <v>14639</v>
      </c>
      <c r="C47" s="15">
        <v>5920</v>
      </c>
      <c r="D47" s="16">
        <v>0.404</v>
      </c>
      <c r="E47" s="17">
        <f t="shared" si="0"/>
        <v>10</v>
      </c>
      <c r="F47" s="15">
        <v>2912</v>
      </c>
      <c r="G47" s="16">
        <v>0.199</v>
      </c>
      <c r="H47" s="17">
        <f t="shared" si="1"/>
        <v>13</v>
      </c>
      <c r="I47" s="16">
        <v>0.492</v>
      </c>
      <c r="J47" s="34">
        <f t="shared" si="2"/>
        <v>38</v>
      </c>
      <c r="K47" s="52">
        <f t="shared" si="3"/>
        <v>0.4043992075961473</v>
      </c>
      <c r="L47" s="3">
        <f t="shared" si="4"/>
        <v>0.404</v>
      </c>
      <c r="M47" s="52">
        <f t="shared" si="5"/>
        <v>0.19892069130405082</v>
      </c>
      <c r="N47" s="3">
        <f t="shared" si="6"/>
        <v>0.199</v>
      </c>
      <c r="O47" s="52">
        <f t="shared" si="7"/>
        <v>0.4918918918918919</v>
      </c>
      <c r="P47" s="3">
        <f t="shared" si="8"/>
        <v>0.492</v>
      </c>
    </row>
    <row r="48" spans="1:16" s="1" customFormat="1" ht="12.75" customHeight="1">
      <c r="A48" s="33" t="s">
        <v>14</v>
      </c>
      <c r="B48" s="14">
        <v>7033</v>
      </c>
      <c r="C48" s="15">
        <v>2629</v>
      </c>
      <c r="D48" s="16">
        <v>0.374</v>
      </c>
      <c r="E48" s="17">
        <f t="shared" si="0"/>
        <v>19</v>
      </c>
      <c r="F48" s="15">
        <v>1437</v>
      </c>
      <c r="G48" s="16">
        <v>0.204</v>
      </c>
      <c r="H48" s="17">
        <f t="shared" si="1"/>
        <v>12</v>
      </c>
      <c r="I48" s="16">
        <v>0.547</v>
      </c>
      <c r="J48" s="34">
        <f t="shared" si="2"/>
        <v>1</v>
      </c>
      <c r="K48" s="52">
        <f t="shared" si="3"/>
        <v>0.37380918526944407</v>
      </c>
      <c r="L48" s="3">
        <f t="shared" si="4"/>
        <v>0.374</v>
      </c>
      <c r="M48" s="52">
        <f t="shared" si="5"/>
        <v>0.20432247973837622</v>
      </c>
      <c r="N48" s="3">
        <f t="shared" si="6"/>
        <v>0.204</v>
      </c>
      <c r="O48" s="52">
        <f t="shared" si="7"/>
        <v>0.5465956637504754</v>
      </c>
      <c r="P48" s="3">
        <f t="shared" si="8"/>
        <v>0.547</v>
      </c>
    </row>
    <row r="49" spans="1:16" s="1" customFormat="1" ht="12.75" customHeight="1">
      <c r="A49" s="33" t="s">
        <v>58</v>
      </c>
      <c r="B49" s="14">
        <v>22075</v>
      </c>
      <c r="C49" s="15">
        <v>8295</v>
      </c>
      <c r="D49" s="16">
        <v>0.376</v>
      </c>
      <c r="E49" s="17">
        <f t="shared" si="0"/>
        <v>18</v>
      </c>
      <c r="F49" s="15">
        <v>4290</v>
      </c>
      <c r="G49" s="16">
        <v>0.194</v>
      </c>
      <c r="H49" s="17">
        <f t="shared" si="1"/>
        <v>18</v>
      </c>
      <c r="I49" s="16">
        <v>0.517</v>
      </c>
      <c r="J49" s="34">
        <f t="shared" si="2"/>
        <v>22</v>
      </c>
      <c r="K49" s="52">
        <f t="shared" si="3"/>
        <v>0.37576443941109855</v>
      </c>
      <c r="L49" s="3">
        <f t="shared" si="4"/>
        <v>0.376</v>
      </c>
      <c r="M49" s="52">
        <f t="shared" si="5"/>
        <v>0.1943374858437146</v>
      </c>
      <c r="N49" s="3">
        <f t="shared" si="6"/>
        <v>0.194</v>
      </c>
      <c r="O49" s="52">
        <f t="shared" si="7"/>
        <v>0.5171790235081374</v>
      </c>
      <c r="P49" s="3">
        <f t="shared" si="8"/>
        <v>0.517</v>
      </c>
    </row>
    <row r="50" spans="1:16" s="1" customFormat="1" ht="12.75" customHeight="1">
      <c r="A50" s="33" t="s">
        <v>12</v>
      </c>
      <c r="B50" s="14">
        <v>11897</v>
      </c>
      <c r="C50" s="15">
        <v>3890</v>
      </c>
      <c r="D50" s="16">
        <v>0.327</v>
      </c>
      <c r="E50" s="17">
        <f t="shared" si="0"/>
        <v>29</v>
      </c>
      <c r="F50" s="15">
        <v>2005</v>
      </c>
      <c r="G50" s="16">
        <v>0.169</v>
      </c>
      <c r="H50" s="17">
        <f t="shared" si="1"/>
        <v>25</v>
      </c>
      <c r="I50" s="16">
        <v>0.515</v>
      </c>
      <c r="J50" s="34">
        <f t="shared" si="2"/>
        <v>24</v>
      </c>
      <c r="K50" s="52">
        <f t="shared" si="3"/>
        <v>0.3269731865176095</v>
      </c>
      <c r="L50" s="3">
        <f t="shared" si="4"/>
        <v>0.327</v>
      </c>
      <c r="M50" s="52">
        <f t="shared" si="5"/>
        <v>0.16852988148272674</v>
      </c>
      <c r="N50" s="3">
        <f t="shared" si="6"/>
        <v>0.169</v>
      </c>
      <c r="O50" s="52">
        <f t="shared" si="7"/>
        <v>0.5154241645244216</v>
      </c>
      <c r="P50" s="3">
        <f t="shared" si="8"/>
        <v>0.515</v>
      </c>
    </row>
    <row r="51" spans="1:16" s="1" customFormat="1" ht="12.75" customHeight="1">
      <c r="A51" s="33" t="s">
        <v>11</v>
      </c>
      <c r="B51" s="14">
        <v>6760</v>
      </c>
      <c r="C51" s="15">
        <v>2843</v>
      </c>
      <c r="D51" s="16">
        <v>0.421</v>
      </c>
      <c r="E51" s="17">
        <f t="shared" si="0"/>
        <v>9</v>
      </c>
      <c r="F51" s="15">
        <v>1501</v>
      </c>
      <c r="G51" s="16">
        <v>0.222</v>
      </c>
      <c r="H51" s="17">
        <f t="shared" si="1"/>
        <v>9</v>
      </c>
      <c r="I51" s="16">
        <v>0.528</v>
      </c>
      <c r="J51" s="34">
        <f t="shared" si="2"/>
        <v>14</v>
      </c>
      <c r="K51" s="52">
        <f t="shared" si="3"/>
        <v>0.4205621301775148</v>
      </c>
      <c r="L51" s="3">
        <f t="shared" si="4"/>
        <v>0.421</v>
      </c>
      <c r="M51" s="52">
        <f t="shared" si="5"/>
        <v>0.22204142011834319</v>
      </c>
      <c r="N51" s="3">
        <f t="shared" si="6"/>
        <v>0.222</v>
      </c>
      <c r="O51" s="52">
        <f t="shared" si="7"/>
        <v>0.5279634189236722</v>
      </c>
      <c r="P51" s="3">
        <f t="shared" si="8"/>
        <v>0.528</v>
      </c>
    </row>
    <row r="52" spans="1:16" s="1" customFormat="1" ht="12.75" customHeight="1">
      <c r="A52" s="33" t="s">
        <v>20</v>
      </c>
      <c r="B52" s="14">
        <v>13803</v>
      </c>
      <c r="C52" s="15">
        <v>4740</v>
      </c>
      <c r="D52" s="16">
        <v>0.343</v>
      </c>
      <c r="E52" s="17">
        <f t="shared" si="0"/>
        <v>25</v>
      </c>
      <c r="F52" s="15">
        <v>2349</v>
      </c>
      <c r="G52" s="16">
        <v>0.17</v>
      </c>
      <c r="H52" s="17">
        <f t="shared" si="1"/>
        <v>24</v>
      </c>
      <c r="I52" s="16">
        <v>0.496</v>
      </c>
      <c r="J52" s="34">
        <f t="shared" si="2"/>
        <v>34</v>
      </c>
      <c r="K52" s="52">
        <f t="shared" si="3"/>
        <v>0.3434036079113236</v>
      </c>
      <c r="L52" s="3">
        <f t="shared" si="4"/>
        <v>0.343</v>
      </c>
      <c r="M52" s="52">
        <f t="shared" si="5"/>
        <v>0.17018039556618125</v>
      </c>
      <c r="N52" s="3">
        <f t="shared" si="6"/>
        <v>0.17</v>
      </c>
      <c r="O52" s="52">
        <f t="shared" si="7"/>
        <v>0.49556962025316453</v>
      </c>
      <c r="P52" s="3">
        <f t="shared" si="8"/>
        <v>0.496</v>
      </c>
    </row>
    <row r="53" spans="1:16" s="1" customFormat="1" ht="12.75" customHeight="1">
      <c r="A53" s="33" t="s">
        <v>13</v>
      </c>
      <c r="B53" s="14">
        <v>10305</v>
      </c>
      <c r="C53" s="15">
        <v>4162</v>
      </c>
      <c r="D53" s="16">
        <v>0.404</v>
      </c>
      <c r="E53" s="17">
        <f t="shared" si="0"/>
        <v>10</v>
      </c>
      <c r="F53" s="15">
        <v>2037</v>
      </c>
      <c r="G53" s="16">
        <v>0.198</v>
      </c>
      <c r="H53" s="17">
        <f t="shared" si="1"/>
        <v>15</v>
      </c>
      <c r="I53" s="16">
        <v>0.489</v>
      </c>
      <c r="J53" s="34">
        <f t="shared" si="2"/>
        <v>39</v>
      </c>
      <c r="K53" s="52">
        <f t="shared" si="3"/>
        <v>0.40388161086851043</v>
      </c>
      <c r="L53" s="3">
        <f t="shared" si="4"/>
        <v>0.404</v>
      </c>
      <c r="M53" s="52">
        <f t="shared" si="5"/>
        <v>0.19767103347889375</v>
      </c>
      <c r="N53" s="3">
        <f t="shared" si="6"/>
        <v>0.198</v>
      </c>
      <c r="O53" s="52">
        <f t="shared" si="7"/>
        <v>0.48942815953868335</v>
      </c>
      <c r="P53" s="3">
        <f t="shared" si="8"/>
        <v>0.489</v>
      </c>
    </row>
    <row r="54" spans="1:16" s="1" customFormat="1" ht="12.75" customHeight="1">
      <c r="A54" s="33" t="s">
        <v>10</v>
      </c>
      <c r="B54" s="14">
        <v>6721</v>
      </c>
      <c r="C54" s="15">
        <v>2960</v>
      </c>
      <c r="D54" s="16">
        <v>0.44</v>
      </c>
      <c r="E54" s="17">
        <f t="shared" si="0"/>
        <v>5</v>
      </c>
      <c r="F54" s="15">
        <v>1519</v>
      </c>
      <c r="G54" s="16">
        <v>0.226</v>
      </c>
      <c r="H54" s="17">
        <f t="shared" si="1"/>
        <v>8</v>
      </c>
      <c r="I54" s="16">
        <v>0.513</v>
      </c>
      <c r="J54" s="34">
        <f t="shared" si="2"/>
        <v>26</v>
      </c>
      <c r="K54" s="52">
        <f t="shared" si="3"/>
        <v>0.4404106531766106</v>
      </c>
      <c r="L54" s="3">
        <f t="shared" si="4"/>
        <v>0.44</v>
      </c>
      <c r="M54" s="52">
        <f t="shared" si="5"/>
        <v>0.22600803451867282</v>
      </c>
      <c r="N54" s="3">
        <f t="shared" si="6"/>
        <v>0.226</v>
      </c>
      <c r="O54" s="52">
        <f t="shared" si="7"/>
        <v>0.5131756756756757</v>
      </c>
      <c r="P54" s="3">
        <f t="shared" si="8"/>
        <v>0.513</v>
      </c>
    </row>
    <row r="55" spans="1:16" s="1" customFormat="1" ht="12.75" customHeight="1">
      <c r="A55" s="33" t="s">
        <v>5</v>
      </c>
      <c r="B55" s="14">
        <v>7198</v>
      </c>
      <c r="C55" s="15">
        <v>3215</v>
      </c>
      <c r="D55" s="16">
        <v>0.447</v>
      </c>
      <c r="E55" s="17">
        <f t="shared" si="0"/>
        <v>4</v>
      </c>
      <c r="F55" s="15">
        <v>1654</v>
      </c>
      <c r="G55" s="16">
        <v>0.23</v>
      </c>
      <c r="H55" s="17">
        <f t="shared" si="1"/>
        <v>6</v>
      </c>
      <c r="I55" s="16">
        <v>0.514</v>
      </c>
      <c r="J55" s="34">
        <f t="shared" si="2"/>
        <v>25</v>
      </c>
      <c r="K55" s="52">
        <f t="shared" si="3"/>
        <v>0.44665184773548205</v>
      </c>
      <c r="L55" s="3">
        <f t="shared" si="4"/>
        <v>0.447</v>
      </c>
      <c r="M55" s="52">
        <f t="shared" si="5"/>
        <v>0.2297860516810225</v>
      </c>
      <c r="N55" s="3">
        <f t="shared" si="6"/>
        <v>0.23</v>
      </c>
      <c r="O55" s="52">
        <f t="shared" si="7"/>
        <v>0.5144634525660964</v>
      </c>
      <c r="P55" s="3">
        <f t="shared" si="8"/>
        <v>0.514</v>
      </c>
    </row>
    <row r="56" spans="1:16" s="1" customFormat="1" ht="12.75" customHeight="1">
      <c r="A56" s="33" t="s">
        <v>4</v>
      </c>
      <c r="B56" s="14">
        <v>8885</v>
      </c>
      <c r="C56" s="15">
        <v>3883</v>
      </c>
      <c r="D56" s="16">
        <v>0.437</v>
      </c>
      <c r="E56" s="17">
        <f t="shared" si="0"/>
        <v>6</v>
      </c>
      <c r="F56" s="15">
        <v>2116</v>
      </c>
      <c r="G56" s="16">
        <v>0.238</v>
      </c>
      <c r="H56" s="17">
        <f t="shared" si="1"/>
        <v>4</v>
      </c>
      <c r="I56" s="16">
        <v>0.545</v>
      </c>
      <c r="J56" s="34">
        <f t="shared" si="2"/>
        <v>3</v>
      </c>
      <c r="K56" s="52">
        <f t="shared" si="3"/>
        <v>0.43702870005627464</v>
      </c>
      <c r="L56" s="3">
        <f t="shared" si="4"/>
        <v>0.437</v>
      </c>
      <c r="M56" s="52">
        <f t="shared" si="5"/>
        <v>0.23815419245920091</v>
      </c>
      <c r="N56" s="3">
        <f t="shared" si="6"/>
        <v>0.238</v>
      </c>
      <c r="O56" s="52">
        <f t="shared" si="7"/>
        <v>0.5449394797836724</v>
      </c>
      <c r="P56" s="3">
        <f t="shared" si="8"/>
        <v>0.545</v>
      </c>
    </row>
    <row r="57" spans="1:16" s="1" customFormat="1" ht="12.75" customHeight="1">
      <c r="A57" s="33" t="s">
        <v>2</v>
      </c>
      <c r="B57" s="14">
        <v>6874</v>
      </c>
      <c r="C57" s="15">
        <v>3570</v>
      </c>
      <c r="D57" s="16">
        <v>0.519</v>
      </c>
      <c r="E57" s="17">
        <f t="shared" si="0"/>
        <v>1</v>
      </c>
      <c r="F57" s="15">
        <v>1907</v>
      </c>
      <c r="G57" s="16">
        <v>0.277</v>
      </c>
      <c r="H57" s="17">
        <f t="shared" si="1"/>
        <v>1</v>
      </c>
      <c r="I57" s="16">
        <v>0.534</v>
      </c>
      <c r="J57" s="34">
        <f t="shared" si="2"/>
        <v>9</v>
      </c>
      <c r="K57" s="52">
        <f t="shared" si="3"/>
        <v>0.5193482688391039</v>
      </c>
      <c r="L57" s="3">
        <f t="shared" si="4"/>
        <v>0.519</v>
      </c>
      <c r="M57" s="52">
        <f t="shared" si="5"/>
        <v>0.27742217049752693</v>
      </c>
      <c r="N57" s="3">
        <f t="shared" si="6"/>
        <v>0.277</v>
      </c>
      <c r="O57" s="52">
        <f t="shared" si="7"/>
        <v>0.5341736694677871</v>
      </c>
      <c r="P57" s="3">
        <f t="shared" si="8"/>
        <v>0.534</v>
      </c>
    </row>
    <row r="58" spans="1:16" s="1" customFormat="1" ht="12.75" customHeight="1" thickBot="1">
      <c r="A58" s="36" t="s">
        <v>3</v>
      </c>
      <c r="B58" s="23">
        <v>6993</v>
      </c>
      <c r="C58" s="24">
        <v>3361</v>
      </c>
      <c r="D58" s="25">
        <v>0.481</v>
      </c>
      <c r="E58" s="26">
        <f t="shared" si="0"/>
        <v>2</v>
      </c>
      <c r="F58" s="24">
        <v>1815</v>
      </c>
      <c r="G58" s="25">
        <v>0.26</v>
      </c>
      <c r="H58" s="26">
        <f t="shared" si="1"/>
        <v>2</v>
      </c>
      <c r="I58" s="25">
        <v>0.54</v>
      </c>
      <c r="J58" s="37">
        <f t="shared" si="2"/>
        <v>6</v>
      </c>
      <c r="K58" s="52">
        <f t="shared" si="3"/>
        <v>0.48062348062348065</v>
      </c>
      <c r="L58" s="3">
        <f t="shared" si="4"/>
        <v>0.481</v>
      </c>
      <c r="M58" s="52">
        <f t="shared" si="5"/>
        <v>0.25954525954525953</v>
      </c>
      <c r="N58" s="3">
        <f t="shared" si="6"/>
        <v>0.26</v>
      </c>
      <c r="O58" s="52">
        <f t="shared" si="7"/>
        <v>0.5400178518298125</v>
      </c>
      <c r="P58" s="3">
        <f t="shared" si="8"/>
        <v>0.54</v>
      </c>
    </row>
    <row r="59" spans="1:16" s="1" customFormat="1" ht="18.75" customHeight="1" thickBot="1" thickTop="1">
      <c r="A59" s="38" t="s">
        <v>48</v>
      </c>
      <c r="B59" s="39">
        <f>SUM(B5:B58)</f>
        <v>6284480</v>
      </c>
      <c r="C59" s="39">
        <f>SUM(C5:C58)</f>
        <v>1699991</v>
      </c>
      <c r="D59" s="40">
        <v>0.271</v>
      </c>
      <c r="E59" s="41"/>
      <c r="F59" s="39">
        <f>SUM(F5:F58)</f>
        <v>859767</v>
      </c>
      <c r="G59" s="42">
        <v>0.137</v>
      </c>
      <c r="H59" s="43"/>
      <c r="I59" s="42">
        <f>F59/C59</f>
        <v>0.5057479716069085</v>
      </c>
      <c r="J59" s="44"/>
      <c r="K59" s="52">
        <f>C59/B59</f>
        <v>0.27050623122358575</v>
      </c>
      <c r="L59" s="3">
        <f t="shared" si="4"/>
        <v>0.271</v>
      </c>
      <c r="M59" s="52">
        <f>F59/B59</f>
        <v>0.13680797774835787</v>
      </c>
      <c r="N59" s="3">
        <f t="shared" si="6"/>
        <v>0.137</v>
      </c>
      <c r="O59" s="52">
        <f t="shared" si="7"/>
        <v>0.5057479716069085</v>
      </c>
      <c r="P59" s="3">
        <f t="shared" si="8"/>
        <v>0.506</v>
      </c>
    </row>
    <row r="60" spans="1:12" s="1" customFormat="1" ht="15" customHeight="1">
      <c r="A60" s="29" t="s">
        <v>67</v>
      </c>
      <c r="B60" s="30"/>
      <c r="C60" s="30"/>
      <c r="D60" s="30"/>
      <c r="E60" s="30"/>
      <c r="F60" s="30"/>
      <c r="G60" s="30"/>
      <c r="H60" s="30"/>
      <c r="I60" s="27"/>
      <c r="J60" s="27"/>
      <c r="L60" s="3"/>
    </row>
    <row r="61" spans="1:12" s="1" customFormat="1" ht="15" customHeight="1">
      <c r="A61" s="1" t="s">
        <v>56</v>
      </c>
      <c r="E61" s="5"/>
      <c r="H61" s="2"/>
      <c r="I61" s="3"/>
      <c r="J61" s="2"/>
      <c r="L61" s="3"/>
    </row>
    <row r="62" spans="5:12" s="1" customFormat="1" ht="15" customHeight="1">
      <c r="E62" s="5"/>
      <c r="H62" s="2"/>
      <c r="I62" s="3"/>
      <c r="J62" s="2"/>
      <c r="L62" s="3"/>
    </row>
    <row r="63" spans="5:12" s="1" customFormat="1" ht="15" customHeight="1">
      <c r="E63" s="5"/>
      <c r="H63" s="2"/>
      <c r="I63" s="3"/>
      <c r="J63" s="2"/>
      <c r="L63" s="3"/>
    </row>
    <row r="64" spans="5:12" s="1" customFormat="1" ht="15" customHeight="1">
      <c r="E64" s="5"/>
      <c r="H64" s="2"/>
      <c r="I64" s="3"/>
      <c r="J64" s="2"/>
      <c r="L64" s="3"/>
    </row>
    <row r="65" spans="5:12" s="1" customFormat="1" ht="15" customHeight="1">
      <c r="E65" s="5"/>
      <c r="H65" s="2"/>
      <c r="I65" s="3"/>
      <c r="J65" s="2"/>
      <c r="L65" s="3"/>
    </row>
    <row r="66" spans="5:12" s="1" customFormat="1" ht="15" customHeight="1">
      <c r="E66" s="5"/>
      <c r="H66" s="2"/>
      <c r="I66" s="3"/>
      <c r="J66" s="2"/>
      <c r="L66" s="3"/>
    </row>
  </sheetData>
  <sheetProtection/>
  <mergeCells count="8">
    <mergeCell ref="A1:J1"/>
    <mergeCell ref="I2:J2"/>
    <mergeCell ref="A3:A4"/>
    <mergeCell ref="B3:B4"/>
    <mergeCell ref="C3:C4"/>
    <mergeCell ref="D3:E3"/>
    <mergeCell ref="F3:F4"/>
    <mergeCell ref="I3:J3"/>
  </mergeCells>
  <printOptions/>
  <pageMargins left="0.7874015748031497" right="0.3937007874015748" top="0.5905511811023623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m.mtsd28</dc:creator>
  <cp:keywords/>
  <dc:description/>
  <cp:lastModifiedBy>千葉県</cp:lastModifiedBy>
  <cp:lastPrinted>2022-05-30T02:12:45Z</cp:lastPrinted>
  <dcterms:created xsi:type="dcterms:W3CDTF">2006-11-10T00:18:36Z</dcterms:created>
  <dcterms:modified xsi:type="dcterms:W3CDTF">2022-05-30T02:19:13Z</dcterms:modified>
  <cp:category/>
  <cp:version/>
  <cp:contentType/>
  <cp:contentStatus/>
</cp:coreProperties>
</file>