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stfs04\13050_高齢者福祉課$\02_室班フォルダ\法人・事業者支援班\300補助金\333介護テクノロジー定着支援事業費補助金\R8\01事前申請準備\HP用\HP２回目の更新(様式UP)\"/>
    </mc:Choice>
  </mc:AlternateContent>
  <xr:revisionPtr revIDLastSave="0" documentId="13_ncr:1_{D8D51A05-4ECA-4CC8-9535-42ABC77E77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精算額調書（総表）" sheetId="6" r:id="rId1"/>
    <sheet name="個票1" sheetId="8" r:id="rId2"/>
    <sheet name="個票2" sheetId="11" r:id="rId3"/>
    <sheet name="個票3" sheetId="12" r:id="rId4"/>
    <sheet name="個票4" sheetId="13" r:id="rId5"/>
    <sheet name="個票5" sheetId="14" r:id="rId6"/>
    <sheet name="個票6" sheetId="15" r:id="rId7"/>
    <sheet name="個票7" sheetId="16" r:id="rId8"/>
    <sheet name="個票8" sheetId="17" r:id="rId9"/>
    <sheet name="個票9" sheetId="18" r:id="rId10"/>
    <sheet name="個票10" sheetId="19" r:id="rId11"/>
  </sheets>
  <definedNames>
    <definedName name="_xlnm.Print_Area" localSheetId="1">個票1!$A$3:$P$56</definedName>
    <definedName name="_xlnm.Print_Area" localSheetId="10">個票10!$A$3:$P$56</definedName>
    <definedName name="_xlnm.Print_Area" localSheetId="2">個票2!$A$3:$P$56</definedName>
    <definedName name="_xlnm.Print_Area" localSheetId="3">個票3!$A$3:$P$56</definedName>
    <definedName name="_xlnm.Print_Area" localSheetId="4">個票4!$A$3:$P$56</definedName>
    <definedName name="_xlnm.Print_Area" localSheetId="5">個票5!$A$3:$P$56</definedName>
    <definedName name="_xlnm.Print_Area" localSheetId="6">個票6!$A$3:$P$56</definedName>
    <definedName name="_xlnm.Print_Area" localSheetId="7">個票7!$A$3:$P$56</definedName>
    <definedName name="_xlnm.Print_Area" localSheetId="8">個票8!$A$3:$P$56</definedName>
    <definedName name="_xlnm.Print_Area" localSheetId="9">個票9!$A$3:$P$56</definedName>
    <definedName name="_xlnm.Print_Area" localSheetId="0">'精算額調書（総表）'!$A$1:$K$15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" l="1"/>
  <c r="J13" i="6"/>
  <c r="J12" i="6"/>
  <c r="J11" i="6"/>
  <c r="J10" i="6"/>
  <c r="J9" i="6"/>
  <c r="J8" i="6"/>
  <c r="J7" i="6"/>
  <c r="F14" i="6"/>
  <c r="F13" i="6"/>
  <c r="F12" i="6"/>
  <c r="F11" i="6"/>
  <c r="F10" i="6"/>
  <c r="F9" i="6"/>
  <c r="F8" i="6"/>
  <c r="F7" i="6"/>
  <c r="C14" i="6"/>
  <c r="E14" i="6"/>
  <c r="B14" i="6"/>
  <c r="B13" i="6"/>
  <c r="C12" i="6"/>
  <c r="D12" i="6"/>
  <c r="E12" i="6"/>
  <c r="B12" i="6"/>
  <c r="C11" i="6"/>
  <c r="D11" i="6"/>
  <c r="E11" i="6"/>
  <c r="B11" i="6"/>
  <c r="C10" i="6"/>
  <c r="C8" i="6"/>
  <c r="D8" i="6"/>
  <c r="J6" i="6"/>
  <c r="C6" i="6"/>
  <c r="D6" i="6"/>
  <c r="E6" i="6"/>
  <c r="B6" i="6"/>
  <c r="J52" i="19"/>
  <c r="L38" i="19" s="1"/>
  <c r="H52" i="19"/>
  <c r="G52" i="19"/>
  <c r="N49" i="19"/>
  <c r="J49" i="19"/>
  <c r="N48" i="19"/>
  <c r="J48" i="19"/>
  <c r="N47" i="19"/>
  <c r="J47" i="19"/>
  <c r="N46" i="19"/>
  <c r="J46" i="19"/>
  <c r="N45" i="19"/>
  <c r="J45" i="19"/>
  <c r="N44" i="19"/>
  <c r="J44" i="19"/>
  <c r="N43" i="19"/>
  <c r="J43" i="19"/>
  <c r="N42" i="19"/>
  <c r="J42" i="19"/>
  <c r="N41" i="19"/>
  <c r="J41" i="19"/>
  <c r="N40" i="19"/>
  <c r="J40" i="19"/>
  <c r="N39" i="19"/>
  <c r="L52" i="19" s="1"/>
  <c r="J39" i="19"/>
  <c r="N38" i="19"/>
  <c r="J38" i="19"/>
  <c r="L36" i="19"/>
  <c r="K36" i="19"/>
  <c r="J36" i="19"/>
  <c r="I36" i="19"/>
  <c r="H36" i="19"/>
  <c r="G36" i="19"/>
  <c r="F36" i="19"/>
  <c r="L29" i="19"/>
  <c r="H29" i="19"/>
  <c r="G29" i="19"/>
  <c r="M26" i="19"/>
  <c r="I26" i="19"/>
  <c r="M25" i="19"/>
  <c r="I25" i="19"/>
  <c r="M24" i="19"/>
  <c r="I24" i="19"/>
  <c r="M23" i="19"/>
  <c r="I23" i="19"/>
  <c r="M22" i="19"/>
  <c r="I22" i="19"/>
  <c r="M21" i="19"/>
  <c r="I21" i="19"/>
  <c r="F15" i="19"/>
  <c r="M14" i="19"/>
  <c r="H14" i="19"/>
  <c r="I14" i="19" s="1"/>
  <c r="J14" i="19" s="1"/>
  <c r="G14" i="19"/>
  <c r="M13" i="19"/>
  <c r="I13" i="19"/>
  <c r="J13" i="19" s="1"/>
  <c r="H13" i="19"/>
  <c r="G13" i="19"/>
  <c r="M12" i="19"/>
  <c r="H12" i="19"/>
  <c r="I12" i="19" s="1"/>
  <c r="J12" i="19" s="1"/>
  <c r="G12" i="19"/>
  <c r="M11" i="19"/>
  <c r="H11" i="19"/>
  <c r="I11" i="19" s="1"/>
  <c r="J11" i="19" s="1"/>
  <c r="G11" i="19"/>
  <c r="M10" i="19"/>
  <c r="H10" i="19"/>
  <c r="I10" i="19" s="1"/>
  <c r="J10" i="19" s="1"/>
  <c r="G10" i="19"/>
  <c r="M9" i="19"/>
  <c r="H9" i="19"/>
  <c r="I9" i="19" s="1"/>
  <c r="J9" i="19" s="1"/>
  <c r="G9" i="19"/>
  <c r="M8" i="19"/>
  <c r="H17" i="19" s="1"/>
  <c r="H8" i="19"/>
  <c r="G8" i="19"/>
  <c r="L5" i="19"/>
  <c r="F29" i="19" s="1"/>
  <c r="K5" i="19"/>
  <c r="J5" i="19"/>
  <c r="I5" i="19"/>
  <c r="D14" i="6" s="1"/>
  <c r="H5" i="19"/>
  <c r="G5" i="19"/>
  <c r="F5" i="19"/>
  <c r="H52" i="18"/>
  <c r="G52" i="18"/>
  <c r="J52" i="18" s="1"/>
  <c r="L38" i="18" s="1"/>
  <c r="N49" i="18"/>
  <c r="J49" i="18"/>
  <c r="N48" i="18"/>
  <c r="J48" i="18"/>
  <c r="N47" i="18"/>
  <c r="J47" i="18"/>
  <c r="N46" i="18"/>
  <c r="J46" i="18"/>
  <c r="N45" i="18"/>
  <c r="J45" i="18"/>
  <c r="N44" i="18"/>
  <c r="J44" i="18"/>
  <c r="N43" i="18"/>
  <c r="J43" i="18"/>
  <c r="N42" i="18"/>
  <c r="J42" i="18"/>
  <c r="N41" i="18"/>
  <c r="J41" i="18"/>
  <c r="N40" i="18"/>
  <c r="J40" i="18"/>
  <c r="N39" i="18"/>
  <c r="J39" i="18"/>
  <c r="N38" i="18"/>
  <c r="J38" i="18"/>
  <c r="L36" i="18"/>
  <c r="K36" i="18"/>
  <c r="J36" i="18"/>
  <c r="I36" i="18"/>
  <c r="H36" i="18"/>
  <c r="G36" i="18"/>
  <c r="F36" i="18"/>
  <c r="H29" i="18"/>
  <c r="G29" i="18"/>
  <c r="M26" i="18"/>
  <c r="I26" i="18"/>
  <c r="M25" i="18"/>
  <c r="I25" i="18"/>
  <c r="M24" i="18"/>
  <c r="I24" i="18"/>
  <c r="M23" i="18"/>
  <c r="I23" i="18"/>
  <c r="M22" i="18"/>
  <c r="I22" i="18"/>
  <c r="M21" i="18"/>
  <c r="L29" i="18" s="1"/>
  <c r="I21" i="18"/>
  <c r="F15" i="18"/>
  <c r="M14" i="18"/>
  <c r="H14" i="18"/>
  <c r="G14" i="18"/>
  <c r="I14" i="18" s="1"/>
  <c r="J14" i="18" s="1"/>
  <c r="M13" i="18"/>
  <c r="H13" i="18"/>
  <c r="I13" i="18" s="1"/>
  <c r="J13" i="18" s="1"/>
  <c r="G13" i="18"/>
  <c r="M12" i="18"/>
  <c r="H12" i="18"/>
  <c r="I12" i="18" s="1"/>
  <c r="J12" i="18" s="1"/>
  <c r="G12" i="18"/>
  <c r="M11" i="18"/>
  <c r="I11" i="18"/>
  <c r="J11" i="18" s="1"/>
  <c r="H11" i="18"/>
  <c r="G11" i="18"/>
  <c r="M10" i="18"/>
  <c r="H10" i="18"/>
  <c r="I10" i="18" s="1"/>
  <c r="J10" i="18" s="1"/>
  <c r="G10" i="18"/>
  <c r="M9" i="18"/>
  <c r="H9" i="18"/>
  <c r="I9" i="18" s="1"/>
  <c r="J9" i="18" s="1"/>
  <c r="G9" i="18"/>
  <c r="M8" i="18"/>
  <c r="H8" i="18"/>
  <c r="I8" i="18" s="1"/>
  <c r="J8" i="18" s="1"/>
  <c r="G8" i="18"/>
  <c r="L5" i="18"/>
  <c r="F29" i="18" s="1"/>
  <c r="K5" i="18"/>
  <c r="J5" i="18"/>
  <c r="E13" i="6" s="1"/>
  <c r="I5" i="18"/>
  <c r="D13" i="6" s="1"/>
  <c r="H5" i="18"/>
  <c r="C13" i="6" s="1"/>
  <c r="G5" i="18"/>
  <c r="F5" i="18"/>
  <c r="H52" i="17"/>
  <c r="J52" i="17" s="1"/>
  <c r="L38" i="17" s="1"/>
  <c r="G52" i="17"/>
  <c r="N49" i="17"/>
  <c r="J49" i="17"/>
  <c r="N48" i="17"/>
  <c r="J48" i="17"/>
  <c r="N47" i="17"/>
  <c r="J47" i="17"/>
  <c r="N46" i="17"/>
  <c r="J46" i="17"/>
  <c r="N45" i="17"/>
  <c r="J45" i="17"/>
  <c r="N44" i="17"/>
  <c r="J44" i="17"/>
  <c r="N43" i="17"/>
  <c r="J43" i="17"/>
  <c r="N42" i="17"/>
  <c r="J42" i="17"/>
  <c r="N41" i="17"/>
  <c r="J41" i="17"/>
  <c r="N40" i="17"/>
  <c r="J40" i="17"/>
  <c r="N39" i="17"/>
  <c r="J39" i="17"/>
  <c r="N38" i="17"/>
  <c r="L52" i="17" s="1"/>
  <c r="J38" i="17"/>
  <c r="L36" i="17"/>
  <c r="K36" i="17"/>
  <c r="J36" i="17"/>
  <c r="I36" i="17"/>
  <c r="H36" i="17"/>
  <c r="G36" i="17"/>
  <c r="F36" i="17"/>
  <c r="H29" i="17"/>
  <c r="G29" i="17"/>
  <c r="M26" i="17"/>
  <c r="I26" i="17"/>
  <c r="M25" i="17"/>
  <c r="I25" i="17"/>
  <c r="M24" i="17"/>
  <c r="I24" i="17"/>
  <c r="M23" i="17"/>
  <c r="I23" i="17"/>
  <c r="M22" i="17"/>
  <c r="I22" i="17"/>
  <c r="M21" i="17"/>
  <c r="I21" i="17"/>
  <c r="J21" i="17" s="1"/>
  <c r="F15" i="17"/>
  <c r="M14" i="17"/>
  <c r="H14" i="17"/>
  <c r="I14" i="17" s="1"/>
  <c r="J14" i="17" s="1"/>
  <c r="G14" i="17"/>
  <c r="M13" i="17"/>
  <c r="H13" i="17"/>
  <c r="I13" i="17" s="1"/>
  <c r="J13" i="17" s="1"/>
  <c r="G13" i="17"/>
  <c r="M12" i="17"/>
  <c r="H12" i="17"/>
  <c r="I12" i="17" s="1"/>
  <c r="J12" i="17" s="1"/>
  <c r="G12" i="17"/>
  <c r="M11" i="17"/>
  <c r="I11" i="17"/>
  <c r="J11" i="17" s="1"/>
  <c r="H11" i="17"/>
  <c r="G11" i="17"/>
  <c r="M10" i="17"/>
  <c r="H10" i="17"/>
  <c r="I10" i="17" s="1"/>
  <c r="J10" i="17" s="1"/>
  <c r="G10" i="17"/>
  <c r="M9" i="17"/>
  <c r="H9" i="17"/>
  <c r="I9" i="17" s="1"/>
  <c r="J9" i="17" s="1"/>
  <c r="G9" i="17"/>
  <c r="M8" i="17"/>
  <c r="H8" i="17"/>
  <c r="I8" i="17" s="1"/>
  <c r="J8" i="17" s="1"/>
  <c r="G8" i="17"/>
  <c r="L5" i="17"/>
  <c r="F29" i="17" s="1"/>
  <c r="J29" i="17" s="1"/>
  <c r="K21" i="17" s="1"/>
  <c r="K5" i="17"/>
  <c r="J5" i="17"/>
  <c r="I5" i="17"/>
  <c r="H5" i="17"/>
  <c r="G5" i="17"/>
  <c r="F5" i="17"/>
  <c r="H52" i="16"/>
  <c r="G52" i="16"/>
  <c r="J52" i="16" s="1"/>
  <c r="L38" i="16" s="1"/>
  <c r="N49" i="16"/>
  <c r="J49" i="16"/>
  <c r="N48" i="16"/>
  <c r="J48" i="16"/>
  <c r="N47" i="16"/>
  <c r="J47" i="16"/>
  <c r="N46" i="16"/>
  <c r="J46" i="16"/>
  <c r="N45" i="16"/>
  <c r="J45" i="16"/>
  <c r="N44" i="16"/>
  <c r="J44" i="16"/>
  <c r="N43" i="16"/>
  <c r="J43" i="16"/>
  <c r="N42" i="16"/>
  <c r="J42" i="16"/>
  <c r="N41" i="16"/>
  <c r="J41" i="16"/>
  <c r="N40" i="16"/>
  <c r="J40" i="16"/>
  <c r="N39" i="16"/>
  <c r="J39" i="16"/>
  <c r="N38" i="16"/>
  <c r="J38" i="16"/>
  <c r="L36" i="16"/>
  <c r="K36" i="16"/>
  <c r="J36" i="16"/>
  <c r="I36" i="16"/>
  <c r="H36" i="16"/>
  <c r="G36" i="16"/>
  <c r="F36" i="16"/>
  <c r="H29" i="16"/>
  <c r="G29" i="16"/>
  <c r="F29" i="16"/>
  <c r="J29" i="16" s="1"/>
  <c r="K21" i="16" s="1"/>
  <c r="M26" i="16"/>
  <c r="I26" i="16"/>
  <c r="M25" i="16"/>
  <c r="I25" i="16"/>
  <c r="M24" i="16"/>
  <c r="I24" i="16"/>
  <c r="M23" i="16"/>
  <c r="I23" i="16"/>
  <c r="M22" i="16"/>
  <c r="I22" i="16"/>
  <c r="M21" i="16"/>
  <c r="L29" i="16" s="1"/>
  <c r="I21" i="16"/>
  <c r="F15" i="16"/>
  <c r="M14" i="16"/>
  <c r="H14" i="16"/>
  <c r="I14" i="16" s="1"/>
  <c r="J14" i="16" s="1"/>
  <c r="G14" i="16"/>
  <c r="M13" i="16"/>
  <c r="H13" i="16"/>
  <c r="I13" i="16" s="1"/>
  <c r="J13" i="16" s="1"/>
  <c r="G13" i="16"/>
  <c r="M12" i="16"/>
  <c r="H12" i="16"/>
  <c r="I12" i="16" s="1"/>
  <c r="J12" i="16" s="1"/>
  <c r="G12" i="16"/>
  <c r="M11" i="16"/>
  <c r="I11" i="16"/>
  <c r="J11" i="16" s="1"/>
  <c r="H11" i="16"/>
  <c r="G11" i="16"/>
  <c r="M10" i="16"/>
  <c r="H10" i="16"/>
  <c r="I10" i="16" s="1"/>
  <c r="J10" i="16" s="1"/>
  <c r="G10" i="16"/>
  <c r="M9" i="16"/>
  <c r="H9" i="16"/>
  <c r="G9" i="16"/>
  <c r="M8" i="16"/>
  <c r="H8" i="16"/>
  <c r="I8" i="16" s="1"/>
  <c r="J8" i="16" s="1"/>
  <c r="G8" i="16"/>
  <c r="L5" i="16"/>
  <c r="K5" i="16"/>
  <c r="J5" i="16"/>
  <c r="I5" i="16"/>
  <c r="H5" i="16"/>
  <c r="G5" i="16"/>
  <c r="F5" i="16"/>
  <c r="H52" i="15"/>
  <c r="G52" i="15"/>
  <c r="J52" i="15" s="1"/>
  <c r="L38" i="15" s="1"/>
  <c r="N49" i="15"/>
  <c r="J49" i="15"/>
  <c r="N48" i="15"/>
  <c r="J48" i="15"/>
  <c r="N47" i="15"/>
  <c r="J47" i="15"/>
  <c r="N46" i="15"/>
  <c r="J46" i="15"/>
  <c r="N45" i="15"/>
  <c r="J45" i="15"/>
  <c r="N44" i="15"/>
  <c r="J44" i="15"/>
  <c r="N43" i="15"/>
  <c r="J43" i="15"/>
  <c r="N42" i="15"/>
  <c r="J42" i="15"/>
  <c r="N41" i="15"/>
  <c r="J41" i="15"/>
  <c r="N40" i="15"/>
  <c r="J40" i="15"/>
  <c r="N39" i="15"/>
  <c r="J39" i="15"/>
  <c r="N38" i="15"/>
  <c r="J38" i="15"/>
  <c r="L36" i="15"/>
  <c r="K36" i="15"/>
  <c r="J36" i="15"/>
  <c r="I36" i="15"/>
  <c r="H36" i="15"/>
  <c r="G36" i="15"/>
  <c r="F36" i="15"/>
  <c r="H29" i="15"/>
  <c r="G29" i="15"/>
  <c r="M26" i="15"/>
  <c r="I26" i="15"/>
  <c r="M25" i="15"/>
  <c r="I25" i="15"/>
  <c r="M24" i="15"/>
  <c r="I24" i="15"/>
  <c r="M23" i="15"/>
  <c r="I23" i="15"/>
  <c r="M22" i="15"/>
  <c r="I22" i="15"/>
  <c r="M21" i="15"/>
  <c r="L29" i="15" s="1"/>
  <c r="I21" i="15"/>
  <c r="F15" i="15"/>
  <c r="M14" i="15"/>
  <c r="H14" i="15"/>
  <c r="I14" i="15" s="1"/>
  <c r="J14" i="15" s="1"/>
  <c r="G14" i="15"/>
  <c r="M13" i="15"/>
  <c r="H13" i="15"/>
  <c r="I13" i="15" s="1"/>
  <c r="J13" i="15" s="1"/>
  <c r="G13" i="15"/>
  <c r="M12" i="15"/>
  <c r="H12" i="15"/>
  <c r="I12" i="15" s="1"/>
  <c r="J12" i="15" s="1"/>
  <c r="G12" i="15"/>
  <c r="M11" i="15"/>
  <c r="I11" i="15"/>
  <c r="J11" i="15" s="1"/>
  <c r="H11" i="15"/>
  <c r="G11" i="15"/>
  <c r="M10" i="15"/>
  <c r="H10" i="15"/>
  <c r="I10" i="15" s="1"/>
  <c r="J10" i="15" s="1"/>
  <c r="G10" i="15"/>
  <c r="M9" i="15"/>
  <c r="H17" i="15" s="1"/>
  <c r="H9" i="15"/>
  <c r="I9" i="15" s="1"/>
  <c r="J9" i="15" s="1"/>
  <c r="G9" i="15"/>
  <c r="M8" i="15"/>
  <c r="H8" i="15"/>
  <c r="I8" i="15" s="1"/>
  <c r="J8" i="15" s="1"/>
  <c r="G8" i="15"/>
  <c r="L5" i="15"/>
  <c r="F29" i="15" s="1"/>
  <c r="K5" i="15"/>
  <c r="J5" i="15"/>
  <c r="E10" i="6" s="1"/>
  <c r="I5" i="15"/>
  <c r="D10" i="6" s="1"/>
  <c r="H5" i="15"/>
  <c r="G5" i="15"/>
  <c r="B10" i="6" s="1"/>
  <c r="F5" i="15"/>
  <c r="H52" i="14"/>
  <c r="J52" i="14" s="1"/>
  <c r="L38" i="14" s="1"/>
  <c r="G52" i="14"/>
  <c r="N49" i="14"/>
  <c r="J49" i="14"/>
  <c r="N48" i="14"/>
  <c r="J48" i="14"/>
  <c r="N47" i="14"/>
  <c r="J47" i="14"/>
  <c r="N46" i="14"/>
  <c r="J46" i="14"/>
  <c r="N45" i="14"/>
  <c r="J45" i="14"/>
  <c r="N44" i="14"/>
  <c r="J44" i="14"/>
  <c r="N43" i="14"/>
  <c r="J43" i="14"/>
  <c r="N42" i="14"/>
  <c r="J42" i="14"/>
  <c r="N41" i="14"/>
  <c r="J41" i="14"/>
  <c r="N40" i="14"/>
  <c r="J40" i="14"/>
  <c r="N39" i="14"/>
  <c r="J39" i="14"/>
  <c r="N38" i="14"/>
  <c r="L52" i="14" s="1"/>
  <c r="J38" i="14"/>
  <c r="L36" i="14"/>
  <c r="K36" i="14"/>
  <c r="J36" i="14"/>
  <c r="I36" i="14"/>
  <c r="H36" i="14"/>
  <c r="G36" i="14"/>
  <c r="F36" i="14"/>
  <c r="H29" i="14"/>
  <c r="G29" i="14"/>
  <c r="M26" i="14"/>
  <c r="I26" i="14"/>
  <c r="M25" i="14"/>
  <c r="I25" i="14"/>
  <c r="M24" i="14"/>
  <c r="I24" i="14"/>
  <c r="M23" i="14"/>
  <c r="I23" i="14"/>
  <c r="M22" i="14"/>
  <c r="I22" i="14"/>
  <c r="M21" i="14"/>
  <c r="I21" i="14"/>
  <c r="F15" i="14"/>
  <c r="M14" i="14"/>
  <c r="H14" i="14"/>
  <c r="I14" i="14" s="1"/>
  <c r="J14" i="14" s="1"/>
  <c r="G14" i="14"/>
  <c r="M13" i="14"/>
  <c r="H13" i="14"/>
  <c r="I13" i="14" s="1"/>
  <c r="J13" i="14" s="1"/>
  <c r="G13" i="14"/>
  <c r="M12" i="14"/>
  <c r="H12" i="14"/>
  <c r="I12" i="14" s="1"/>
  <c r="J12" i="14" s="1"/>
  <c r="G12" i="14"/>
  <c r="M11" i="14"/>
  <c r="I11" i="14"/>
  <c r="J11" i="14" s="1"/>
  <c r="H11" i="14"/>
  <c r="G11" i="14"/>
  <c r="M10" i="14"/>
  <c r="H10" i="14"/>
  <c r="I10" i="14" s="1"/>
  <c r="J10" i="14" s="1"/>
  <c r="G10" i="14"/>
  <c r="M9" i="14"/>
  <c r="H17" i="14" s="1"/>
  <c r="H9" i="14"/>
  <c r="I9" i="14" s="1"/>
  <c r="J9" i="14" s="1"/>
  <c r="G9" i="14"/>
  <c r="M8" i="14"/>
  <c r="H8" i="14"/>
  <c r="G8" i="14"/>
  <c r="L5" i="14"/>
  <c r="F29" i="14" s="1"/>
  <c r="J29" i="14" s="1"/>
  <c r="K21" i="14" s="1"/>
  <c r="K5" i="14"/>
  <c r="J5" i="14"/>
  <c r="E9" i="6" s="1"/>
  <c r="I5" i="14"/>
  <c r="D9" i="6" s="1"/>
  <c r="H5" i="14"/>
  <c r="C9" i="6" s="1"/>
  <c r="G5" i="14"/>
  <c r="B9" i="6" s="1"/>
  <c r="F5" i="14"/>
  <c r="H52" i="13"/>
  <c r="G52" i="13"/>
  <c r="J52" i="13" s="1"/>
  <c r="L38" i="13" s="1"/>
  <c r="N49" i="13"/>
  <c r="J49" i="13"/>
  <c r="N48" i="13"/>
  <c r="J48" i="13"/>
  <c r="N47" i="13"/>
  <c r="J47" i="13"/>
  <c r="N46" i="13"/>
  <c r="J46" i="13"/>
  <c r="N45" i="13"/>
  <c r="J45" i="13"/>
  <c r="N44" i="13"/>
  <c r="J44" i="13"/>
  <c r="N43" i="13"/>
  <c r="J43" i="13"/>
  <c r="N42" i="13"/>
  <c r="J42" i="13"/>
  <c r="N41" i="13"/>
  <c r="J41" i="13"/>
  <c r="N40" i="13"/>
  <c r="J40" i="13"/>
  <c r="N39" i="13"/>
  <c r="J39" i="13"/>
  <c r="N38" i="13"/>
  <c r="J38" i="13"/>
  <c r="K38" i="13" s="1"/>
  <c r="M38" i="13" s="1"/>
  <c r="L36" i="13"/>
  <c r="K36" i="13"/>
  <c r="J36" i="13"/>
  <c r="I36" i="13"/>
  <c r="H36" i="13"/>
  <c r="G36" i="13"/>
  <c r="F36" i="13"/>
  <c r="H29" i="13"/>
  <c r="G29" i="13"/>
  <c r="M26" i="13"/>
  <c r="I26" i="13"/>
  <c r="M25" i="13"/>
  <c r="I25" i="13"/>
  <c r="M24" i="13"/>
  <c r="I24" i="13"/>
  <c r="M23" i="13"/>
  <c r="I23" i="13"/>
  <c r="M22" i="13"/>
  <c r="I22" i="13"/>
  <c r="M21" i="13"/>
  <c r="I21" i="13"/>
  <c r="F15" i="13"/>
  <c r="F17" i="13" s="1"/>
  <c r="M14" i="13"/>
  <c r="H14" i="13"/>
  <c r="I14" i="13" s="1"/>
  <c r="J14" i="13" s="1"/>
  <c r="G14" i="13"/>
  <c r="M13" i="13"/>
  <c r="H13" i="13"/>
  <c r="I13" i="13" s="1"/>
  <c r="J13" i="13" s="1"/>
  <c r="G13" i="13"/>
  <c r="M12" i="13"/>
  <c r="H12" i="13"/>
  <c r="I12" i="13" s="1"/>
  <c r="J12" i="13" s="1"/>
  <c r="G12" i="13"/>
  <c r="M11" i="13"/>
  <c r="I11" i="13"/>
  <c r="J11" i="13" s="1"/>
  <c r="H11" i="13"/>
  <c r="G11" i="13"/>
  <c r="M10" i="13"/>
  <c r="H10" i="13"/>
  <c r="I10" i="13" s="1"/>
  <c r="J10" i="13" s="1"/>
  <c r="G10" i="13"/>
  <c r="M9" i="13"/>
  <c r="H9" i="13"/>
  <c r="G9" i="13"/>
  <c r="M8" i="13"/>
  <c r="H8" i="13"/>
  <c r="I8" i="13" s="1"/>
  <c r="J8" i="13" s="1"/>
  <c r="G8" i="13"/>
  <c r="L5" i="13"/>
  <c r="F29" i="13" s="1"/>
  <c r="J29" i="13" s="1"/>
  <c r="K21" i="13" s="1"/>
  <c r="K5" i="13"/>
  <c r="J5" i="13"/>
  <c r="E8" i="6" s="1"/>
  <c r="I5" i="13"/>
  <c r="H5" i="13"/>
  <c r="G5" i="13"/>
  <c r="B8" i="6" s="1"/>
  <c r="F5" i="13"/>
  <c r="H52" i="12"/>
  <c r="G52" i="12"/>
  <c r="J52" i="12" s="1"/>
  <c r="L38" i="12" s="1"/>
  <c r="N49" i="12"/>
  <c r="J49" i="12"/>
  <c r="N48" i="12"/>
  <c r="J48" i="12"/>
  <c r="N47" i="12"/>
  <c r="J47" i="12"/>
  <c r="N46" i="12"/>
  <c r="J46" i="12"/>
  <c r="N45" i="12"/>
  <c r="J45" i="12"/>
  <c r="N44" i="12"/>
  <c r="J44" i="12"/>
  <c r="N43" i="12"/>
  <c r="J43" i="12"/>
  <c r="N42" i="12"/>
  <c r="J42" i="12"/>
  <c r="N41" i="12"/>
  <c r="J41" i="12"/>
  <c r="N40" i="12"/>
  <c r="J40" i="12"/>
  <c r="N39" i="12"/>
  <c r="J39" i="12"/>
  <c r="N38" i="12"/>
  <c r="J38" i="12"/>
  <c r="L36" i="12"/>
  <c r="K36" i="12"/>
  <c r="J36" i="12"/>
  <c r="I36" i="12"/>
  <c r="H36" i="12"/>
  <c r="G36" i="12"/>
  <c r="F36" i="12"/>
  <c r="H29" i="12"/>
  <c r="G29" i="12"/>
  <c r="F29" i="12"/>
  <c r="M26" i="12"/>
  <c r="I26" i="12"/>
  <c r="M25" i="12"/>
  <c r="I25" i="12"/>
  <c r="M24" i="12"/>
  <c r="I24" i="12"/>
  <c r="M23" i="12"/>
  <c r="I23" i="12"/>
  <c r="M22" i="12"/>
  <c r="I22" i="12"/>
  <c r="M21" i="12"/>
  <c r="I21" i="12"/>
  <c r="J21" i="12" s="1"/>
  <c r="F15" i="12"/>
  <c r="M14" i="12"/>
  <c r="I14" i="12"/>
  <c r="J14" i="12" s="1"/>
  <c r="H14" i="12"/>
  <c r="G14" i="12"/>
  <c r="M13" i="12"/>
  <c r="I13" i="12"/>
  <c r="J13" i="12" s="1"/>
  <c r="H13" i="12"/>
  <c r="G13" i="12"/>
  <c r="M12" i="12"/>
  <c r="H12" i="12"/>
  <c r="I12" i="12" s="1"/>
  <c r="J12" i="12" s="1"/>
  <c r="G12" i="12"/>
  <c r="M11" i="12"/>
  <c r="H11" i="12"/>
  <c r="I11" i="12" s="1"/>
  <c r="J11" i="12" s="1"/>
  <c r="G11" i="12"/>
  <c r="M10" i="12"/>
  <c r="H10" i="12"/>
  <c r="I10" i="12" s="1"/>
  <c r="J10" i="12" s="1"/>
  <c r="G10" i="12"/>
  <c r="M9" i="12"/>
  <c r="H9" i="12"/>
  <c r="I9" i="12" s="1"/>
  <c r="J9" i="12" s="1"/>
  <c r="G9" i="12"/>
  <c r="M8" i="12"/>
  <c r="H8" i="12"/>
  <c r="G8" i="12"/>
  <c r="L5" i="12"/>
  <c r="K5" i="12"/>
  <c r="J5" i="12"/>
  <c r="E7" i="6" s="1"/>
  <c r="I5" i="12"/>
  <c r="D7" i="6" s="1"/>
  <c r="H5" i="12"/>
  <c r="C7" i="6" s="1"/>
  <c r="G5" i="12"/>
  <c r="B7" i="6" s="1"/>
  <c r="F5" i="12"/>
  <c r="H52" i="11"/>
  <c r="G52" i="11"/>
  <c r="J52" i="11" s="1"/>
  <c r="L38" i="11" s="1"/>
  <c r="N49" i="11"/>
  <c r="J49" i="11"/>
  <c r="N48" i="11"/>
  <c r="J48" i="11"/>
  <c r="N47" i="11"/>
  <c r="J47" i="11"/>
  <c r="N46" i="11"/>
  <c r="J46" i="11"/>
  <c r="N45" i="11"/>
  <c r="J45" i="11"/>
  <c r="N44" i="11"/>
  <c r="J44" i="11"/>
  <c r="N43" i="11"/>
  <c r="J43" i="11"/>
  <c r="N42" i="11"/>
  <c r="J42" i="11"/>
  <c r="N41" i="11"/>
  <c r="J41" i="11"/>
  <c r="N40" i="11"/>
  <c r="J40" i="11"/>
  <c r="N39" i="11"/>
  <c r="J39" i="11"/>
  <c r="N38" i="11"/>
  <c r="J38" i="11"/>
  <c r="L36" i="11"/>
  <c r="K36" i="11"/>
  <c r="J36" i="11"/>
  <c r="I36" i="11"/>
  <c r="H36" i="11"/>
  <c r="G36" i="11"/>
  <c r="F36" i="11"/>
  <c r="H29" i="11"/>
  <c r="G29" i="11"/>
  <c r="M26" i="11"/>
  <c r="I26" i="11"/>
  <c r="M25" i="11"/>
  <c r="I25" i="11"/>
  <c r="M24" i="11"/>
  <c r="I24" i="11"/>
  <c r="M23" i="11"/>
  <c r="I23" i="11"/>
  <c r="M22" i="11"/>
  <c r="L29" i="11" s="1"/>
  <c r="I22" i="11"/>
  <c r="M21" i="11"/>
  <c r="I21" i="11"/>
  <c r="F15" i="11"/>
  <c r="M14" i="11"/>
  <c r="H14" i="11"/>
  <c r="I14" i="11" s="1"/>
  <c r="J14" i="11" s="1"/>
  <c r="G14" i="11"/>
  <c r="M13" i="11"/>
  <c r="H13" i="11"/>
  <c r="I13" i="11" s="1"/>
  <c r="J13" i="11" s="1"/>
  <c r="G13" i="11"/>
  <c r="M12" i="11"/>
  <c r="H12" i="11"/>
  <c r="I12" i="11" s="1"/>
  <c r="J12" i="11" s="1"/>
  <c r="G12" i="11"/>
  <c r="M11" i="11"/>
  <c r="I11" i="11"/>
  <c r="J11" i="11" s="1"/>
  <c r="H11" i="11"/>
  <c r="G11" i="11"/>
  <c r="M10" i="11"/>
  <c r="H10" i="11"/>
  <c r="G10" i="11"/>
  <c r="M9" i="11"/>
  <c r="H9" i="11"/>
  <c r="I9" i="11" s="1"/>
  <c r="J9" i="11" s="1"/>
  <c r="G9" i="11"/>
  <c r="M8" i="11"/>
  <c r="H8" i="11"/>
  <c r="G8" i="11"/>
  <c r="L5" i="11"/>
  <c r="F29" i="11" s="1"/>
  <c r="K5" i="11"/>
  <c r="J5" i="11"/>
  <c r="I5" i="11"/>
  <c r="H5" i="11"/>
  <c r="G5" i="11"/>
  <c r="F5" i="11"/>
  <c r="F6" i="6" s="1"/>
  <c r="K38" i="19" l="1"/>
  <c r="J29" i="19"/>
  <c r="K21" i="19" s="1"/>
  <c r="J21" i="19"/>
  <c r="L21" i="19" s="1"/>
  <c r="I8" i="19"/>
  <c r="J8" i="19" s="1"/>
  <c r="J15" i="19" s="1"/>
  <c r="L15" i="19" s="1"/>
  <c r="M15" i="19" s="1"/>
  <c r="F17" i="19"/>
  <c r="K38" i="18"/>
  <c r="M38" i="18" s="1"/>
  <c r="N50" i="18" s="1"/>
  <c r="O50" i="18" s="1"/>
  <c r="L52" i="18"/>
  <c r="J29" i="18"/>
  <c r="K21" i="18" s="1"/>
  <c r="L21" i="18" s="1"/>
  <c r="M27" i="18" s="1"/>
  <c r="N27" i="18" s="1"/>
  <c r="J21" i="18"/>
  <c r="F17" i="18"/>
  <c r="K38" i="17"/>
  <c r="M38" i="17" s="1"/>
  <c r="N50" i="17" s="1"/>
  <c r="L29" i="17"/>
  <c r="H17" i="17"/>
  <c r="F17" i="17"/>
  <c r="K38" i="16"/>
  <c r="M38" i="16" s="1"/>
  <c r="L52" i="16"/>
  <c r="N50" i="16" s="1"/>
  <c r="J21" i="16"/>
  <c r="I9" i="16"/>
  <c r="J9" i="16" s="1"/>
  <c r="L21" i="16"/>
  <c r="M27" i="16" s="1"/>
  <c r="N27" i="16" s="1"/>
  <c r="F17" i="16"/>
  <c r="K38" i="15"/>
  <c r="M38" i="15" s="1"/>
  <c r="L52" i="15"/>
  <c r="J29" i="15"/>
  <c r="K21" i="15" s="1"/>
  <c r="J21" i="15"/>
  <c r="F17" i="15"/>
  <c r="K38" i="14"/>
  <c r="M38" i="14" s="1"/>
  <c r="N50" i="14" s="1"/>
  <c r="J21" i="14"/>
  <c r="L29" i="14"/>
  <c r="I8" i="14"/>
  <c r="J8" i="14" s="1"/>
  <c r="J15" i="14" s="1"/>
  <c r="L15" i="14" s="1"/>
  <c r="F17" i="14"/>
  <c r="L52" i="13"/>
  <c r="N50" i="13" s="1"/>
  <c r="O50" i="13" s="1"/>
  <c r="J21" i="13"/>
  <c r="L29" i="13"/>
  <c r="I9" i="13"/>
  <c r="J9" i="13" s="1"/>
  <c r="L21" i="13"/>
  <c r="L52" i="12"/>
  <c r="K38" i="12"/>
  <c r="M38" i="12" s="1"/>
  <c r="N50" i="12" s="1"/>
  <c r="O50" i="12" s="1"/>
  <c r="L29" i="12"/>
  <c r="J29" i="12"/>
  <c r="K21" i="12" s="1"/>
  <c r="F17" i="12"/>
  <c r="L21" i="12"/>
  <c r="M27" i="12" s="1"/>
  <c r="N27" i="12" s="1"/>
  <c r="I8" i="12"/>
  <c r="J8" i="12" s="1"/>
  <c r="J15" i="12" s="1"/>
  <c r="L15" i="12" s="1"/>
  <c r="H17" i="12"/>
  <c r="M15" i="12" s="1"/>
  <c r="K38" i="11"/>
  <c r="M38" i="11" s="1"/>
  <c r="L52" i="11"/>
  <c r="J21" i="11"/>
  <c r="J29" i="11"/>
  <c r="K21" i="11" s="1"/>
  <c r="H17" i="11"/>
  <c r="I10" i="11"/>
  <c r="J10" i="11" s="1"/>
  <c r="I8" i="11"/>
  <c r="J8" i="11" s="1"/>
  <c r="J15" i="11" s="1"/>
  <c r="L15" i="11" s="1"/>
  <c r="F17" i="11"/>
  <c r="M38" i="19"/>
  <c r="J15" i="18"/>
  <c r="L15" i="18" s="1"/>
  <c r="H17" i="18"/>
  <c r="L21" i="17"/>
  <c r="J15" i="17"/>
  <c r="L15" i="17" s="1"/>
  <c r="J15" i="16"/>
  <c r="L15" i="16" s="1"/>
  <c r="H17" i="16"/>
  <c r="M15" i="16" s="1"/>
  <c r="L21" i="15"/>
  <c r="J15" i="15"/>
  <c r="L15" i="15" s="1"/>
  <c r="M15" i="15" s="1"/>
  <c r="N50" i="15"/>
  <c r="O50" i="15" s="1"/>
  <c r="L21" i="14"/>
  <c r="M27" i="13"/>
  <c r="N27" i="13" s="1"/>
  <c r="J15" i="13"/>
  <c r="L15" i="13" s="1"/>
  <c r="H17" i="13"/>
  <c r="M15" i="13" s="1"/>
  <c r="L21" i="11"/>
  <c r="M15" i="18" l="1"/>
  <c r="M5" i="18" s="1"/>
  <c r="M5" i="16"/>
  <c r="G11" i="6" s="1"/>
  <c r="O50" i="14"/>
  <c r="P50" i="14" s="1"/>
  <c r="M5" i="13"/>
  <c r="G8" i="6" s="1"/>
  <c r="N50" i="11"/>
  <c r="O50" i="11" s="1"/>
  <c r="M15" i="11"/>
  <c r="N50" i="19"/>
  <c r="O50" i="19" s="1"/>
  <c r="N15" i="19"/>
  <c r="M27" i="19"/>
  <c r="N27" i="19" s="1"/>
  <c r="P50" i="18"/>
  <c r="M27" i="17"/>
  <c r="N27" i="17" s="1"/>
  <c r="O50" i="17"/>
  <c r="P50" i="17" s="1"/>
  <c r="M15" i="17"/>
  <c r="M5" i="17" s="1"/>
  <c r="G12" i="6" s="1"/>
  <c r="O50" i="16"/>
  <c r="P50" i="16" s="1"/>
  <c r="N15" i="16"/>
  <c r="N5" i="16" s="1"/>
  <c r="P50" i="15"/>
  <c r="N15" i="15"/>
  <c r="M27" i="15"/>
  <c r="M5" i="15" s="1"/>
  <c r="G10" i="6" s="1"/>
  <c r="M15" i="14"/>
  <c r="M27" i="14"/>
  <c r="N27" i="14" s="1"/>
  <c r="P50" i="13"/>
  <c r="N15" i="13"/>
  <c r="N5" i="13" s="1"/>
  <c r="P50" i="12"/>
  <c r="M5" i="12"/>
  <c r="G7" i="6" s="1"/>
  <c r="N15" i="12"/>
  <c r="N5" i="12" s="1"/>
  <c r="H7" i="6" s="1"/>
  <c r="M27" i="11"/>
  <c r="N27" i="11" s="1"/>
  <c r="N15" i="11"/>
  <c r="N15" i="18" l="1"/>
  <c r="N5" i="18" s="1"/>
  <c r="H13" i="6" s="1"/>
  <c r="G13" i="6"/>
  <c r="O5" i="16"/>
  <c r="I11" i="6" s="1"/>
  <c r="K11" i="6" s="1"/>
  <c r="H11" i="6"/>
  <c r="O5" i="13"/>
  <c r="I8" i="6" s="1"/>
  <c r="K8" i="6" s="1"/>
  <c r="H8" i="6"/>
  <c r="P50" i="11"/>
  <c r="M5" i="11"/>
  <c r="G6" i="6" s="1"/>
  <c r="N5" i="11"/>
  <c r="H6" i="6" s="1"/>
  <c r="M5" i="19"/>
  <c r="G14" i="6" s="1"/>
  <c r="N5" i="19"/>
  <c r="H14" i="6" s="1"/>
  <c r="P50" i="19"/>
  <c r="N15" i="17"/>
  <c r="N5" i="17" s="1"/>
  <c r="N27" i="15"/>
  <c r="N5" i="15" s="1"/>
  <c r="M5" i="14"/>
  <c r="N15" i="14"/>
  <c r="N5" i="14" s="1"/>
  <c r="H9" i="6" s="1"/>
  <c r="O5" i="12"/>
  <c r="I7" i="6" s="1"/>
  <c r="K7" i="6" s="1"/>
  <c r="O5" i="18" l="1"/>
  <c r="I13" i="6" s="1"/>
  <c r="K13" i="6" s="1"/>
  <c r="O5" i="17"/>
  <c r="I12" i="6" s="1"/>
  <c r="K12" i="6" s="1"/>
  <c r="H12" i="6"/>
  <c r="H10" i="6"/>
  <c r="O5" i="15"/>
  <c r="I10" i="6" s="1"/>
  <c r="K10" i="6" s="1"/>
  <c r="O5" i="14"/>
  <c r="I9" i="6" s="1"/>
  <c r="K9" i="6" s="1"/>
  <c r="G9" i="6"/>
  <c r="O5" i="11"/>
  <c r="I6" i="6" s="1"/>
  <c r="K6" i="6" s="1"/>
  <c r="O5" i="19"/>
  <c r="I14" i="6" s="1"/>
  <c r="K14" i="6" s="1"/>
  <c r="G36" i="8" l="1"/>
  <c r="H36" i="8"/>
  <c r="I36" i="8"/>
  <c r="J36" i="8"/>
  <c r="K36" i="8"/>
  <c r="L36" i="8"/>
  <c r="F36" i="8"/>
  <c r="F5" i="8"/>
  <c r="L5" i="8"/>
  <c r="K5" i="8"/>
  <c r="J5" i="8"/>
  <c r="E5" i="6" s="1"/>
  <c r="I5" i="8"/>
  <c r="D5" i="6" s="1"/>
  <c r="H5" i="8"/>
  <c r="G5" i="8"/>
  <c r="B5" i="6" s="1"/>
  <c r="J5" i="6"/>
  <c r="J15" i="6" s="1"/>
  <c r="F5" i="6"/>
  <c r="C5" i="6"/>
  <c r="G52" i="8" l="1"/>
  <c r="F29" i="8"/>
  <c r="H52" i="8" l="1"/>
  <c r="J52" i="8" s="1"/>
  <c r="N49" i="8"/>
  <c r="J49" i="8"/>
  <c r="N48" i="8"/>
  <c r="J48" i="8"/>
  <c r="N47" i="8"/>
  <c r="J47" i="8"/>
  <c r="N46" i="8"/>
  <c r="J46" i="8"/>
  <c r="N45" i="8"/>
  <c r="J45" i="8"/>
  <c r="N44" i="8"/>
  <c r="J44" i="8"/>
  <c r="N43" i="8"/>
  <c r="J43" i="8"/>
  <c r="N42" i="8"/>
  <c r="J42" i="8"/>
  <c r="N41" i="8"/>
  <c r="J41" i="8"/>
  <c r="N40" i="8"/>
  <c r="J40" i="8"/>
  <c r="N39" i="8"/>
  <c r="J39" i="8"/>
  <c r="N38" i="8"/>
  <c r="J38" i="8"/>
  <c r="H29" i="8"/>
  <c r="G29" i="8"/>
  <c r="J29" i="8" s="1"/>
  <c r="M26" i="8"/>
  <c r="I26" i="8"/>
  <c r="M25" i="8"/>
  <c r="I25" i="8"/>
  <c r="M24" i="8"/>
  <c r="I24" i="8"/>
  <c r="M23" i="8"/>
  <c r="I23" i="8"/>
  <c r="M22" i="8"/>
  <c r="I22" i="8"/>
  <c r="M21" i="8"/>
  <c r="I21" i="8"/>
  <c r="F15" i="8"/>
  <c r="F17" i="8" s="1"/>
  <c r="M14" i="8"/>
  <c r="H14" i="8"/>
  <c r="G14" i="8"/>
  <c r="M13" i="8"/>
  <c r="H13" i="8"/>
  <c r="G13" i="8"/>
  <c r="M12" i="8"/>
  <c r="H12" i="8"/>
  <c r="G12" i="8"/>
  <c r="M11" i="8"/>
  <c r="H11" i="8"/>
  <c r="G11" i="8"/>
  <c r="M10" i="8"/>
  <c r="H10" i="8"/>
  <c r="G10" i="8"/>
  <c r="M9" i="8"/>
  <c r="H9" i="8"/>
  <c r="G9" i="8"/>
  <c r="M8" i="8"/>
  <c r="H8" i="8"/>
  <c r="G8" i="8"/>
  <c r="L29" i="8" l="1"/>
  <c r="H17" i="8"/>
  <c r="L52" i="8"/>
  <c r="K21" i="8"/>
  <c r="I12" i="8"/>
  <c r="J12" i="8" s="1"/>
  <c r="I13" i="8"/>
  <c r="J13" i="8" s="1"/>
  <c r="I14" i="8"/>
  <c r="J14" i="8" s="1"/>
  <c r="I8" i="8"/>
  <c r="J8" i="8" s="1"/>
  <c r="K38" i="8"/>
  <c r="L38" i="8"/>
  <c r="J21" i="8"/>
  <c r="I10" i="8"/>
  <c r="J10" i="8" s="1"/>
  <c r="I11" i="8"/>
  <c r="J11" i="8" s="1"/>
  <c r="I9" i="8"/>
  <c r="J9" i="8" s="1"/>
  <c r="M38" i="8" l="1"/>
  <c r="N50" i="8"/>
  <c r="L21" i="8"/>
  <c r="M27" i="8" s="1"/>
  <c r="N27" i="8" s="1"/>
  <c r="J15" i="8"/>
  <c r="L15" i="8" s="1"/>
  <c r="M15" i="8" l="1"/>
  <c r="N15" i="8" s="1"/>
  <c r="N5" i="8" s="1"/>
  <c r="O50" i="8"/>
  <c r="P50" i="8" s="1"/>
  <c r="H5" i="6" l="1"/>
  <c r="H15" i="6" s="1"/>
  <c r="M5" i="8"/>
  <c r="O5" i="8" l="1"/>
  <c r="I5" i="6" s="1"/>
  <c r="G5" i="6"/>
  <c r="G15" i="6" s="1"/>
  <c r="I15" i="6" l="1"/>
  <c r="K5" i="6"/>
  <c r="K1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石橋 陽加里</author>
  </authors>
  <commentList>
    <comment ref="E3" authorId="0" shapeId="0" xr:uid="{02ED3EE1-C563-4177-A450-77D378EF5568}">
      <text>
        <r>
          <rPr>
            <b/>
            <sz val="14"/>
            <color indexed="81"/>
            <rFont val="MS P ゴシック"/>
            <family val="3"/>
            <charset val="128"/>
          </rPr>
          <t>法人謄本と一致させること。
〇  株式会社 
✕（株）←略不可</t>
        </r>
      </text>
    </comment>
    <comment ref="F3" authorId="0" shapeId="0" xr:uid="{920A5742-BCDA-4174-8673-A45AC341AD64}">
      <text>
        <r>
          <rPr>
            <b/>
            <sz val="14"/>
            <color indexed="81"/>
            <rFont val="MS P ゴシック"/>
            <family val="3"/>
            <charset val="128"/>
          </rPr>
          <t>例）理事長、代表取締役等</t>
        </r>
      </text>
    </comment>
    <comment ref="G3" authorId="0" shapeId="0" xr:uid="{B775E07E-C850-439F-BA28-ECDCF4786B89}">
      <text>
        <r>
          <rPr>
            <b/>
            <sz val="14"/>
            <color indexed="81"/>
            <rFont val="MS P ゴシック"/>
            <family val="3"/>
            <charset val="128"/>
          </rPr>
          <t>例）千葉　たろう</t>
        </r>
      </text>
    </comment>
    <comment ref="H3" authorId="0" shapeId="0" xr:uid="{163AB24D-3F41-422A-BE76-396B26343E5E}">
      <text>
        <r>
          <rPr>
            <b/>
            <sz val="14"/>
            <color indexed="81"/>
            <rFont val="MS P ゴシック"/>
            <family val="3"/>
            <charset val="128"/>
          </rPr>
          <t>都道府県名も記載
例）千葉県〇〇市●●町1-1</t>
        </r>
      </text>
    </comment>
    <comment ref="K3" authorId="0" shapeId="0" xr:uid="{70D284EF-5CDA-4598-B183-080EABEBC51E}">
      <text>
        <r>
          <rPr>
            <b/>
            <sz val="14"/>
            <color indexed="81"/>
            <rFont val="MS P ゴシック"/>
            <family val="3"/>
            <charset val="128"/>
          </rPr>
          <t>数字のみ記入</t>
        </r>
      </text>
    </comment>
  </commentList>
</comments>
</file>

<file path=xl/sharedStrings.xml><?xml version="1.0" encoding="utf-8"?>
<sst xmlns="http://schemas.openxmlformats.org/spreadsheetml/2006/main" count="2051" uniqueCount="192">
  <si>
    <t>No．</t>
    <phoneticPr fontId="5"/>
  </si>
  <si>
    <t>1-1</t>
    <phoneticPr fontId="6"/>
  </si>
  <si>
    <t>1-2</t>
  </si>
  <si>
    <t>1-3</t>
  </si>
  <si>
    <t>1-4</t>
  </si>
  <si>
    <t>1-5</t>
  </si>
  <si>
    <t>1-6</t>
  </si>
  <si>
    <t>1-7</t>
  </si>
  <si>
    <t>その他県が認めた機器（バックオフィスソフト以外）</t>
    <rPh sb="2" eb="3">
      <t>ホカ</t>
    </rPh>
    <rPh sb="3" eb="4">
      <t>ケン</t>
    </rPh>
    <rPh sb="5" eb="6">
      <t>ミト</t>
    </rPh>
    <rPh sb="8" eb="10">
      <t>キキ</t>
    </rPh>
    <rPh sb="21" eb="23">
      <t>イガイ</t>
    </rPh>
    <phoneticPr fontId="2"/>
  </si>
  <si>
    <t>介護ソフトの導入に伴う経費（情報端末or通信環境整備orベンダーサポート費用）</t>
    <rPh sb="11" eb="13">
      <t>ケイヒ</t>
    </rPh>
    <rPh sb="14" eb="18">
      <t>ジョウホウタンマツ</t>
    </rPh>
    <rPh sb="20" eb="22">
      <t>ツウシン</t>
    </rPh>
    <rPh sb="22" eb="24">
      <t>カンキョウ</t>
    </rPh>
    <rPh sb="24" eb="26">
      <t>セイビ</t>
    </rPh>
    <rPh sb="36" eb="38">
      <t>ヒヨウ</t>
    </rPh>
    <phoneticPr fontId="6"/>
  </si>
  <si>
    <t>介護ソフトおよびバックオフィスソフト</t>
  </si>
  <si>
    <t>バックオフィスソフト（その他県が認めた機器）</t>
    <phoneticPr fontId="6"/>
  </si>
  <si>
    <t>10人以下</t>
    <rPh sb="2" eb="3">
      <t>ニン</t>
    </rPh>
    <rPh sb="3" eb="5">
      <t>イカ</t>
    </rPh>
    <phoneticPr fontId="3"/>
  </si>
  <si>
    <t>11人～20人</t>
    <rPh sb="2" eb="3">
      <t>ニン</t>
    </rPh>
    <rPh sb="6" eb="7">
      <t>ニン</t>
    </rPh>
    <phoneticPr fontId="3"/>
  </si>
  <si>
    <t>21人～30人</t>
    <rPh sb="2" eb="3">
      <t>ニン</t>
    </rPh>
    <rPh sb="6" eb="7">
      <t>ニン</t>
    </rPh>
    <phoneticPr fontId="3"/>
  </si>
  <si>
    <t>31人以上</t>
    <rPh sb="2" eb="3">
      <t>ニン</t>
    </rPh>
    <rPh sb="3" eb="5">
      <t>イジョウ</t>
    </rPh>
    <phoneticPr fontId="3"/>
  </si>
  <si>
    <t>基準額</t>
    <rPh sb="0" eb="3">
      <t>キジュンガク</t>
    </rPh>
    <phoneticPr fontId="6"/>
  </si>
  <si>
    <t>基準額合計</t>
    <rPh sb="0" eb="2">
      <t>キジュン</t>
    </rPh>
    <rPh sb="2" eb="3">
      <t>ガク</t>
    </rPh>
    <rPh sb="3" eb="5">
      <t>ゴウケイ</t>
    </rPh>
    <phoneticPr fontId="6"/>
  </si>
  <si>
    <t>県確認欄</t>
    <rPh sb="0" eb="1">
      <t>ケン</t>
    </rPh>
    <rPh sb="1" eb="3">
      <t>カクニン</t>
    </rPh>
    <rPh sb="3" eb="4">
      <t>ラン</t>
    </rPh>
    <phoneticPr fontId="6"/>
  </si>
  <si>
    <t>合計</t>
    <rPh sb="0" eb="2">
      <t>ゴウケイ</t>
    </rPh>
    <phoneticPr fontId="6"/>
  </si>
  <si>
    <t>台数チェック</t>
    <rPh sb="0" eb="2">
      <t>ダイスウ</t>
    </rPh>
    <phoneticPr fontId="6"/>
  </si>
  <si>
    <t>No.</t>
    <phoneticPr fontId="6"/>
  </si>
  <si>
    <t>2-1</t>
    <phoneticPr fontId="6"/>
  </si>
  <si>
    <t>2-2</t>
    <phoneticPr fontId="6"/>
  </si>
  <si>
    <t>2-3</t>
  </si>
  <si>
    <t>2-4</t>
  </si>
  <si>
    <t>2-5</t>
  </si>
  <si>
    <t>2-6</t>
  </si>
  <si>
    <t>優先補助額合計
（上限額比較前）</t>
    <rPh sb="0" eb="4">
      <t>ユウセンホジョ</t>
    </rPh>
    <rPh sb="4" eb="5">
      <t>ガク</t>
    </rPh>
    <rPh sb="5" eb="7">
      <t>ゴウケイ</t>
    </rPh>
    <rPh sb="9" eb="12">
      <t>ジョウゲンガク</t>
    </rPh>
    <rPh sb="12" eb="15">
      <t>ヒカクマエ</t>
    </rPh>
    <phoneticPr fontId="6"/>
  </si>
  <si>
    <t>移乗支援</t>
    <rPh sb="0" eb="4">
      <t>イジョウシエン</t>
    </rPh>
    <phoneticPr fontId="2"/>
  </si>
  <si>
    <t>移動支援</t>
    <rPh sb="0" eb="2">
      <t>イドウ</t>
    </rPh>
    <rPh sb="2" eb="4">
      <t>シエン</t>
    </rPh>
    <phoneticPr fontId="2"/>
  </si>
  <si>
    <t>排泄支援</t>
    <rPh sb="0" eb="2">
      <t>ハイセツ</t>
    </rPh>
    <rPh sb="2" eb="4">
      <t>シエン</t>
    </rPh>
    <phoneticPr fontId="2"/>
  </si>
  <si>
    <t>入浴支援</t>
    <rPh sb="0" eb="4">
      <t>ニュウヨクシエン</t>
    </rPh>
    <phoneticPr fontId="2"/>
  </si>
  <si>
    <t>見守り</t>
    <rPh sb="0" eb="2">
      <t>ミマモ</t>
    </rPh>
    <phoneticPr fontId="2"/>
  </si>
  <si>
    <t>コミュニケーション</t>
    <phoneticPr fontId="2"/>
  </si>
  <si>
    <t>機能訓練支援</t>
    <rPh sb="0" eb="2">
      <t>キノウ</t>
    </rPh>
    <rPh sb="2" eb="4">
      <t>クンレン</t>
    </rPh>
    <rPh sb="4" eb="6">
      <t>シエン</t>
    </rPh>
    <phoneticPr fontId="2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</si>
  <si>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2"/>
  </si>
  <si>
    <t>認知症生活支援・認知症ケア支援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2"/>
  </si>
  <si>
    <t>介護業務支援 インカム以外</t>
    <rPh sb="0" eb="6">
      <t>カイゴギョウムシエン</t>
    </rPh>
    <rPh sb="11" eb="13">
      <t>イガイ</t>
    </rPh>
    <phoneticPr fontId="2"/>
  </si>
  <si>
    <t>介護業務支援 インカム</t>
    <rPh sb="0" eb="6">
      <t>カイゴギョウムシエン</t>
    </rPh>
    <phoneticPr fontId="2"/>
  </si>
  <si>
    <t>県
確認欄</t>
    <rPh sb="0" eb="1">
      <t>ケン</t>
    </rPh>
    <rPh sb="2" eb="4">
      <t>カクニン</t>
    </rPh>
    <rPh sb="4" eb="5">
      <t>ラン</t>
    </rPh>
    <phoneticPr fontId="6"/>
  </si>
  <si>
    <t>介護ソフト（介護業務支援）</t>
    <rPh sb="0" eb="2">
      <t>カイゴ</t>
    </rPh>
    <rPh sb="6" eb="10">
      <t>カイゴギョウム</t>
    </rPh>
    <rPh sb="10" eb="12">
      <t>シエン</t>
    </rPh>
    <phoneticPr fontId="6"/>
  </si>
  <si>
    <r>
      <t xml:space="preserve">優先補助額合計
</t>
    </r>
    <r>
      <rPr>
        <sz val="12"/>
        <color theme="1"/>
        <rFont val="Yu Gothic"/>
        <family val="3"/>
        <charset val="128"/>
        <scheme val="minor"/>
      </rPr>
      <t>（上限額比較前）</t>
    </r>
    <rPh sb="0" eb="4">
      <t>ユウセンホジョ</t>
    </rPh>
    <rPh sb="4" eb="5">
      <t>ガク</t>
    </rPh>
    <rPh sb="5" eb="7">
      <t>ゴウケイ</t>
    </rPh>
    <rPh sb="9" eb="12">
      <t>ジョウゲンガク</t>
    </rPh>
    <rPh sb="12" eb="15">
      <t>ヒカクマエ</t>
    </rPh>
    <phoneticPr fontId="6"/>
  </si>
  <si>
    <t>小規模多機能型居宅介護</t>
  </si>
  <si>
    <t>看護小規模多機能型居宅介護</t>
  </si>
  <si>
    <t>介護予防小規模多機能型居宅介護</t>
  </si>
  <si>
    <t>介護予防認知症対応型共同生活介護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</si>
  <si>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</si>
  <si>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</si>
  <si>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</si>
  <si>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</si>
  <si>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</si>
  <si>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</t>
  </si>
  <si>
    <t>居宅療養管理指導</t>
  </si>
  <si>
    <t>定期巡回・随時対応型訪問介護看護</t>
  </si>
  <si>
    <t>認知症対応型通所介護</t>
  </si>
  <si>
    <t>地域密着型通所介護</t>
  </si>
  <si>
    <t>居宅介護支援</t>
  </si>
  <si>
    <t>介護予防訪問入浴介護</t>
  </si>
  <si>
    <t>介護予防訪問看護</t>
  </si>
  <si>
    <t>介護予防訪問リハビリテーション</t>
  </si>
  <si>
    <t>介護予防通所リハビリテーション</t>
  </si>
  <si>
    <t>介護予防福祉用具貸与</t>
  </si>
  <si>
    <t>介護予防居宅療養管理指導</t>
  </si>
  <si>
    <t>介護予防認知症対応型通所介護</t>
  </si>
  <si>
    <t>介護予防支援</t>
  </si>
  <si>
    <t>認知症対応型共同生活介護（グループホーム）</t>
  </si>
  <si>
    <t>特定福祉用具販売</t>
  </si>
  <si>
    <t>介護予防訪問介護</t>
  </si>
  <si>
    <t>介護予防夜間対応型訪問介護</t>
  </si>
  <si>
    <t>介護予防定期巡回・随時対応型訪問介護看護</t>
  </si>
  <si>
    <t>介護予防通所介護</t>
  </si>
  <si>
    <t>介護予防地域密着型通所介護</t>
  </si>
  <si>
    <t>介護予防看護小規模多機能型居宅介護</t>
  </si>
  <si>
    <t>介護予防特定福祉用具販売</t>
  </si>
  <si>
    <t>予防給付に係る居宅介護支援</t>
  </si>
  <si>
    <t>第一号訪問事業</t>
  </si>
  <si>
    <t>第一号通所事業</t>
  </si>
  <si>
    <t>介護予防生活支援サービス事業</t>
  </si>
  <si>
    <t>介護予防サービス事業</t>
  </si>
  <si>
    <t>地域包括支援センター業務（介護予防ケアマネジメント）</t>
  </si>
  <si>
    <t>サービス種別</t>
    <rPh sb="4" eb="6">
      <t>シュベツ</t>
    </rPh>
    <phoneticPr fontId="6"/>
  </si>
  <si>
    <t>事業所住所</t>
    <rPh sb="0" eb="3">
      <t>ジギョウショ</t>
    </rPh>
    <rPh sb="3" eb="5">
      <t>ジュウショ</t>
    </rPh>
    <phoneticPr fontId="6"/>
  </si>
  <si>
    <t>事業所名</t>
    <rPh sb="0" eb="4">
      <t>ジギョウショメイ</t>
    </rPh>
    <phoneticPr fontId="6"/>
  </si>
  <si>
    <t>介護保険事業所番号</t>
    <rPh sb="0" eb="4">
      <t>カイゴホケン</t>
    </rPh>
    <rPh sb="4" eb="7">
      <t>ジギョウショ</t>
    </rPh>
    <rPh sb="7" eb="9">
      <t>バンゴウ</t>
    </rPh>
    <phoneticPr fontId="6"/>
  </si>
  <si>
    <t>No</t>
    <phoneticPr fontId="6"/>
  </si>
  <si>
    <t>導入事業所数</t>
    <rPh sb="0" eb="5">
      <t>ドウニュウジギョウショ</t>
    </rPh>
    <rPh sb="5" eb="6">
      <t>スウ</t>
    </rPh>
    <phoneticPr fontId="6"/>
  </si>
  <si>
    <t>担当者連絡先</t>
    <rPh sb="0" eb="6">
      <t>タントウシャレンラクサキ</t>
    </rPh>
    <phoneticPr fontId="6"/>
  </si>
  <si>
    <t>担当者</t>
    <rPh sb="0" eb="3">
      <t>タントウシャ</t>
    </rPh>
    <phoneticPr fontId="6"/>
  </si>
  <si>
    <t>法人所在地</t>
    <rPh sb="0" eb="5">
      <t>ホウジンショザイチ</t>
    </rPh>
    <phoneticPr fontId="6"/>
  </si>
  <si>
    <t>代表者氏名</t>
    <rPh sb="0" eb="5">
      <t>ダイヒョウシャシメイ</t>
    </rPh>
    <phoneticPr fontId="6"/>
  </si>
  <si>
    <t>代表者職</t>
    <rPh sb="0" eb="3">
      <t>ダイヒョウシャ</t>
    </rPh>
    <rPh sb="3" eb="4">
      <t>ショク</t>
    </rPh>
    <phoneticPr fontId="6"/>
  </si>
  <si>
    <t>法人名</t>
    <rPh sb="0" eb="3">
      <t>ホウジンメイ</t>
    </rPh>
    <phoneticPr fontId="6"/>
  </si>
  <si>
    <t>補助要件</t>
    <rPh sb="0" eb="4">
      <t>ホジョヨウケン</t>
    </rPh>
    <phoneticPr fontId="6"/>
  </si>
  <si>
    <t>●短期入所生活介護</t>
  </si>
  <si>
    <t>●短期入所療養介護</t>
  </si>
  <si>
    <t>●地域密着型特定施設入居者生活介護（養護）</t>
    <rPh sb="18" eb="20">
      <t>ヨウゴ</t>
    </rPh>
    <phoneticPr fontId="6"/>
  </si>
  <si>
    <t>●地域密着型特定施設入居者生活介護（軽費）</t>
    <rPh sb="18" eb="20">
      <t>ケイヒ</t>
    </rPh>
    <phoneticPr fontId="6"/>
  </si>
  <si>
    <t>●地域密着型特定施設入居者生活介護（有料）</t>
    <rPh sb="18" eb="20">
      <t>ユウリョウ</t>
    </rPh>
    <phoneticPr fontId="6"/>
  </si>
  <si>
    <t>●地域密着型特定施設入居者生活介護（サ高住）</t>
    <rPh sb="19" eb="21">
      <t>コウジュウ</t>
    </rPh>
    <phoneticPr fontId="6"/>
  </si>
  <si>
    <t>●特定施設入居者生活介護（養護）</t>
    <rPh sb="13" eb="15">
      <t>ヨウゴ</t>
    </rPh>
    <phoneticPr fontId="6"/>
  </si>
  <si>
    <t>●特定施設入居者生活介護（軽費）</t>
    <rPh sb="13" eb="15">
      <t>ケイヒ</t>
    </rPh>
    <phoneticPr fontId="6"/>
  </si>
  <si>
    <t>●特定施設入居者生活介護（有料）</t>
    <rPh sb="13" eb="15">
      <t>ユウリョウ</t>
    </rPh>
    <phoneticPr fontId="6"/>
  </si>
  <si>
    <t>●特定施設入居者生活介護（サ高住）</t>
    <rPh sb="14" eb="16">
      <t>コウジュウ</t>
    </rPh>
    <phoneticPr fontId="6"/>
  </si>
  <si>
    <t>●地域密着型介護老人福祉施設入所者生活介護</t>
  </si>
  <si>
    <t>●介護老人福祉施設サービス</t>
  </si>
  <si>
    <t>●介護老人保健施設サービス</t>
  </si>
  <si>
    <t>●介護医療院サービス</t>
  </si>
  <si>
    <t>●介護療養型医療施設サービス</t>
  </si>
  <si>
    <t>●介護予防短期入所生活介護</t>
  </si>
  <si>
    <t>●介護予防短期入所療養介護</t>
  </si>
  <si>
    <t>●介護予防特定施設入居者生活介護</t>
  </si>
  <si>
    <t>●介護予防地域密着型特定施設入居者生活介護</t>
  </si>
  <si>
    <t>●介護予防地域密着型介護老人福祉施設入所者生活介護</t>
  </si>
  <si>
    <t>●養護老人ホーム（特定指定なし）</t>
    <rPh sb="1" eb="3">
      <t>ヨウゴ</t>
    </rPh>
    <rPh sb="3" eb="5">
      <t>ロウジン</t>
    </rPh>
    <rPh sb="9" eb="11">
      <t>トクテイ</t>
    </rPh>
    <rPh sb="11" eb="13">
      <t>シテイ</t>
    </rPh>
    <phoneticPr fontId="6"/>
  </si>
  <si>
    <t>●軽費老人ホーム（特定指定なし）</t>
    <rPh sb="1" eb="3">
      <t>ケイヒ</t>
    </rPh>
    <rPh sb="3" eb="5">
      <t>ロウジン</t>
    </rPh>
    <rPh sb="9" eb="11">
      <t>トクテイ</t>
    </rPh>
    <rPh sb="11" eb="13">
      <t>シテイ</t>
    </rPh>
    <phoneticPr fontId="6"/>
  </si>
  <si>
    <t>個票１</t>
    <rPh sb="0" eb="2">
      <t>コヒョウ</t>
    </rPh>
    <phoneticPr fontId="20"/>
  </si>
  <si>
    <t>介護テクノロジー等の導入支援</t>
    <phoneticPr fontId="6"/>
  </si>
  <si>
    <t>介護テクノロジー等のパッケージ型導入支援</t>
    <phoneticPr fontId="6"/>
  </si>
  <si>
    <t>【回答必須】</t>
    <phoneticPr fontId="20"/>
  </si>
  <si>
    <t>1-2</t>
    <phoneticPr fontId="6"/>
  </si>
  <si>
    <t>1-8</t>
  </si>
  <si>
    <t>1-9</t>
  </si>
  <si>
    <t>1-10</t>
  </si>
  <si>
    <t>1-11</t>
  </si>
  <si>
    <t>1-12</t>
    <phoneticPr fontId="20"/>
  </si>
  <si>
    <t>B.介護保険事業者番号</t>
    <rPh sb="2" eb="9">
      <t>カイゴホケンジギョウシャ</t>
    </rPh>
    <rPh sb="9" eb="11">
      <t>バンゴウ</t>
    </rPh>
    <phoneticPr fontId="3"/>
  </si>
  <si>
    <t>C.事業所名</t>
    <rPh sb="2" eb="5">
      <t>ジギョウショ</t>
    </rPh>
    <rPh sb="5" eb="6">
      <t>メイ</t>
    </rPh>
    <phoneticPr fontId="6"/>
  </si>
  <si>
    <t>D.事業所所在地</t>
    <rPh sb="2" eb="5">
      <t>ジギョウショ</t>
    </rPh>
    <rPh sb="5" eb="8">
      <t>ショザイチ</t>
    </rPh>
    <phoneticPr fontId="20"/>
  </si>
  <si>
    <t>E.サービス種別</t>
    <rPh sb="6" eb="8">
      <t>シュベツ</t>
    </rPh>
    <phoneticPr fontId="6"/>
  </si>
  <si>
    <t>F-1.利用定員</t>
    <rPh sb="4" eb="8">
      <t>リヨウテイイン</t>
    </rPh>
    <phoneticPr fontId="6"/>
  </si>
  <si>
    <t>F-2.職員数</t>
    <rPh sb="4" eb="6">
      <t>ショクイン</t>
    </rPh>
    <rPh sb="6" eb="7">
      <t>スウ</t>
    </rPh>
    <phoneticPr fontId="6"/>
  </si>
  <si>
    <t>G.製品名</t>
    <rPh sb="2" eb="5">
      <t>セイヒンメイ</t>
    </rPh>
    <phoneticPr fontId="6"/>
  </si>
  <si>
    <t>H-1.種別
（リストから選択）</t>
    <rPh sb="4" eb="6">
      <t>シュベツ</t>
    </rPh>
    <rPh sb="13" eb="15">
      <t>センタク</t>
    </rPh>
    <phoneticPr fontId="6"/>
  </si>
  <si>
    <t>H-2.
TAIS掲載有無</t>
    <rPh sb="9" eb="11">
      <t>ケイサイ</t>
    </rPh>
    <rPh sb="11" eb="13">
      <t>ウム</t>
    </rPh>
    <phoneticPr fontId="6"/>
  </si>
  <si>
    <t>I.1機器あたりの
対象経費
（税抜き）</t>
    <rPh sb="3" eb="5">
      <t>キキ</t>
    </rPh>
    <rPh sb="10" eb="12">
      <t>タイショウ</t>
    </rPh>
    <rPh sb="12" eb="14">
      <t>ケイヒ</t>
    </rPh>
    <rPh sb="16" eb="17">
      <t>ゼイ</t>
    </rPh>
    <rPh sb="17" eb="18">
      <t>ヌ</t>
    </rPh>
    <phoneticPr fontId="6"/>
  </si>
  <si>
    <t>J.台数
（上限台数の合計は利用定員の半分まで）</t>
    <rPh sb="2" eb="4">
      <t>ダイスウ</t>
    </rPh>
    <rPh sb="6" eb="10">
      <t>ジョウゲンダイスウ</t>
    </rPh>
    <rPh sb="11" eb="13">
      <t>ゴウケイ</t>
    </rPh>
    <rPh sb="14" eb="16">
      <t>リヨウ</t>
    </rPh>
    <rPh sb="16" eb="18">
      <t>テイイン</t>
    </rPh>
    <rPh sb="19" eb="21">
      <t>ハンブン</t>
    </rPh>
    <phoneticPr fontId="6"/>
  </si>
  <si>
    <t>K.I×4/5
（千円未満切捨て）</t>
    <rPh sb="9" eb="11">
      <t>センエン</t>
    </rPh>
    <rPh sb="11" eb="13">
      <t>ミマン</t>
    </rPh>
    <rPh sb="13" eb="15">
      <t>キリス</t>
    </rPh>
    <phoneticPr fontId="6"/>
  </si>
  <si>
    <t>L.1機器（一式）あたりの補助限度額
※（注２）</t>
    <rPh sb="3" eb="5">
      <t>キキ</t>
    </rPh>
    <rPh sb="6" eb="8">
      <t>イッシキ</t>
    </rPh>
    <rPh sb="13" eb="15">
      <t>ホジョ</t>
    </rPh>
    <rPh sb="15" eb="17">
      <t>ゲンド</t>
    </rPh>
    <rPh sb="17" eb="18">
      <t>ガク</t>
    </rPh>
    <rPh sb="21" eb="22">
      <t>チュウ</t>
    </rPh>
    <phoneticPr fontId="6"/>
  </si>
  <si>
    <t>M.1機器（一式）あたりの補助基本額
（KまたはLのいずれか低い額）</t>
    <rPh sb="3" eb="5">
      <t>キキ</t>
    </rPh>
    <rPh sb="6" eb="8">
      <t>イッシキ</t>
    </rPh>
    <rPh sb="13" eb="15">
      <t>ホジョ</t>
    </rPh>
    <rPh sb="15" eb="17">
      <t>キホン</t>
    </rPh>
    <rPh sb="17" eb="18">
      <t>ガク</t>
    </rPh>
    <rPh sb="30" eb="31">
      <t>ヒク</t>
    </rPh>
    <rPh sb="32" eb="33">
      <t>ガク</t>
    </rPh>
    <phoneticPr fontId="6"/>
  </si>
  <si>
    <t>N.補助所要額
（M×J）</t>
    <rPh sb="2" eb="4">
      <t>ホジョ</t>
    </rPh>
    <rPh sb="4" eb="6">
      <t>ショヨウ</t>
    </rPh>
    <rPh sb="6" eb="7">
      <t>ガク</t>
    </rPh>
    <phoneticPr fontId="5"/>
  </si>
  <si>
    <t>O.補助上限額</t>
    <rPh sb="2" eb="7">
      <t>ホジョジョウゲンガク</t>
    </rPh>
    <phoneticPr fontId="6"/>
  </si>
  <si>
    <t>I.補助対象経費
（税抜き）</t>
    <rPh sb="2" eb="8">
      <t>ホジョタイショウケイヒ</t>
    </rPh>
    <rPh sb="10" eb="12">
      <t>ゼイヌ</t>
    </rPh>
    <phoneticPr fontId="6"/>
  </si>
  <si>
    <t>J.職員数(ライセンス数)により合計金額が変動する契約か</t>
    <rPh sb="2" eb="4">
      <t>ショクイン</t>
    </rPh>
    <rPh sb="4" eb="5">
      <t>スウ</t>
    </rPh>
    <rPh sb="11" eb="12">
      <t>スウ</t>
    </rPh>
    <rPh sb="16" eb="18">
      <t>ゴウケイ</t>
    </rPh>
    <rPh sb="18" eb="20">
      <t>キンガク</t>
    </rPh>
    <rPh sb="21" eb="23">
      <t>ヘンドウ</t>
    </rPh>
    <rPh sb="25" eb="27">
      <t>ケイヤク</t>
    </rPh>
    <phoneticPr fontId="6"/>
  </si>
  <si>
    <t>K.介護ソフトの導入に伴う経費（情報端末or通信環境整備orベンダーサポート費用）を申請するか</t>
    <rPh sb="42" eb="44">
      <t>シンセイ</t>
    </rPh>
    <phoneticPr fontId="6"/>
  </si>
  <si>
    <t>L.令和８年度中に「ケアプランデータ連携システム」により５事業所以上とデータ連携するか</t>
    <phoneticPr fontId="6"/>
  </si>
  <si>
    <t>O.基準額</t>
    <rPh sb="2" eb="5">
      <t>キジュンガク</t>
    </rPh>
    <phoneticPr fontId="6"/>
  </si>
  <si>
    <t>J.台数
（上限台数なし、一式の場合は１と入力）</t>
    <rPh sb="2" eb="4">
      <t>ダイスウ</t>
    </rPh>
    <rPh sb="6" eb="10">
      <t>ジョウゲンダイスウ</t>
    </rPh>
    <rPh sb="13" eb="15">
      <t>イッシキ</t>
    </rPh>
    <rPh sb="16" eb="18">
      <t>バアイ</t>
    </rPh>
    <rPh sb="21" eb="23">
      <t>ニュウリョク</t>
    </rPh>
    <phoneticPr fontId="6"/>
  </si>
  <si>
    <t>M.申請する介護テクノロジー同士が連携することで得られる効果を記載してください(自由記述)</t>
    <rPh sb="40" eb="42">
      <t>ジユウ</t>
    </rPh>
    <rPh sb="42" eb="44">
      <t>キジュツ</t>
    </rPh>
    <phoneticPr fontId="20"/>
  </si>
  <si>
    <t>P.基準額</t>
    <rPh sb="2" eb="5">
      <t>キジュンガク</t>
    </rPh>
    <phoneticPr fontId="6"/>
  </si>
  <si>
    <t>M.補助所要額
I×補助率（千円未満切捨て）</t>
    <rPh sb="4" eb="6">
      <t>ショヨウ</t>
    </rPh>
    <rPh sb="6" eb="7">
      <t>ガク</t>
    </rPh>
    <rPh sb="10" eb="13">
      <t>ホジョリツ</t>
    </rPh>
    <phoneticPr fontId="6"/>
  </si>
  <si>
    <t>N.補助所要額合計</t>
    <rPh sb="2" eb="4">
      <t>ホジョ</t>
    </rPh>
    <rPh sb="4" eb="6">
      <t>ショヨウ</t>
    </rPh>
    <rPh sb="6" eb="7">
      <t>ガク</t>
    </rPh>
    <rPh sb="7" eb="9">
      <t>ゴウケイ</t>
    </rPh>
    <phoneticPr fontId="6"/>
  </si>
  <si>
    <t>O.補助所要額合計</t>
    <rPh sb="2" eb="4">
      <t>ホジョ</t>
    </rPh>
    <rPh sb="4" eb="6">
      <t>ショヨウ</t>
    </rPh>
    <rPh sb="6" eb="7">
      <t>ガク</t>
    </rPh>
    <rPh sb="7" eb="9">
      <t>ゴウケイ</t>
    </rPh>
    <phoneticPr fontId="6"/>
  </si>
  <si>
    <t>N.補助所要額
I×補助率（千円未満切捨て）×J</t>
    <rPh sb="4" eb="6">
      <t>ショヨウ</t>
    </rPh>
    <rPh sb="6" eb="7">
      <t>ガク</t>
    </rPh>
    <rPh sb="10" eb="13">
      <t>ホジョリツ</t>
    </rPh>
    <phoneticPr fontId="6"/>
  </si>
  <si>
    <t>法人申請額合計</t>
    <rPh sb="0" eb="5">
      <t>ホウジンシンセイガク</t>
    </rPh>
    <rPh sb="5" eb="7">
      <t>ゴウケイ</t>
    </rPh>
    <phoneticPr fontId="20"/>
  </si>
  <si>
    <t>5事業所を記入</t>
    <phoneticPr fontId="6"/>
  </si>
  <si>
    <t>各事業所実績報告額合計</t>
    <rPh sb="0" eb="4">
      <t>カクジギョウショ</t>
    </rPh>
    <rPh sb="4" eb="6">
      <t>ジッセキ</t>
    </rPh>
    <rPh sb="6" eb="8">
      <t>ホウコク</t>
    </rPh>
    <rPh sb="8" eb="9">
      <t>ガク</t>
    </rPh>
    <rPh sb="9" eb="11">
      <t>ゴウケイ</t>
    </rPh>
    <phoneticPr fontId="6"/>
  </si>
  <si>
    <t>各事業所既交付決定額</t>
    <rPh sb="0" eb="4">
      <t>カクジギョウショ</t>
    </rPh>
    <rPh sb="4" eb="10">
      <t>キコウフケッテイガク</t>
    </rPh>
    <phoneticPr fontId="6"/>
  </si>
  <si>
    <t>差引額</t>
    <rPh sb="0" eb="3">
      <t>サシヒキガク</t>
    </rPh>
    <phoneticPr fontId="6"/>
  </si>
  <si>
    <t>優先補助対象の
実績報告額合計</t>
    <rPh sb="0" eb="2">
      <t>ユウセン</t>
    </rPh>
    <rPh sb="2" eb="4">
      <t>ホジョ</t>
    </rPh>
    <rPh sb="4" eb="6">
      <t>タイショウ</t>
    </rPh>
    <rPh sb="8" eb="10">
      <t>ジッセキ</t>
    </rPh>
    <rPh sb="10" eb="12">
      <t>ホウコク</t>
    </rPh>
    <rPh sb="12" eb="13">
      <t>ガク</t>
    </rPh>
    <rPh sb="13" eb="15">
      <t>ゴウケイ</t>
    </rPh>
    <phoneticPr fontId="6"/>
  </si>
  <si>
    <t>優先以外の
実績報告額合計</t>
    <rPh sb="0" eb="4">
      <t>ユウセンイガイ</t>
    </rPh>
    <rPh sb="6" eb="8">
      <t>ジッセキ</t>
    </rPh>
    <rPh sb="8" eb="10">
      <t>ホウコク</t>
    </rPh>
    <rPh sb="10" eb="11">
      <t>ガク</t>
    </rPh>
    <rPh sb="11" eb="13">
      <t>ゴウケイ</t>
    </rPh>
    <phoneticPr fontId="6"/>
  </si>
  <si>
    <t>◎優先補助対象の実績報告額合計</t>
    <rPh sb="1" eb="3">
      <t>ユウセン</t>
    </rPh>
    <rPh sb="3" eb="5">
      <t>ホジョ</t>
    </rPh>
    <rPh sb="5" eb="7">
      <t>タイショウ</t>
    </rPh>
    <rPh sb="8" eb="10">
      <t>ジッセキ</t>
    </rPh>
    <rPh sb="10" eb="12">
      <t>ホウコク</t>
    </rPh>
    <rPh sb="12" eb="13">
      <t>ガク</t>
    </rPh>
    <rPh sb="13" eb="15">
      <t>ゴウケイ</t>
    </rPh>
    <phoneticPr fontId="6"/>
  </si>
  <si>
    <t>◎優先以外の
実績報告額合計</t>
    <rPh sb="1" eb="5">
      <t>ユウセンイガイ</t>
    </rPh>
    <rPh sb="7" eb="9">
      <t>ジッセキ</t>
    </rPh>
    <rPh sb="9" eb="11">
      <t>ホウコク</t>
    </rPh>
    <rPh sb="11" eb="12">
      <t>ガク</t>
    </rPh>
    <rPh sb="12" eb="14">
      <t>ゴウケイ</t>
    </rPh>
    <phoneticPr fontId="6"/>
  </si>
  <si>
    <t>◎事業所
実績報告額合計</t>
    <rPh sb="1" eb="4">
      <t>ジギョウショ</t>
    </rPh>
    <rPh sb="5" eb="7">
      <t>ジッセキ</t>
    </rPh>
    <rPh sb="7" eb="9">
      <t>ホウコク</t>
    </rPh>
    <rPh sb="9" eb="10">
      <t>ガク</t>
    </rPh>
    <rPh sb="10" eb="12">
      <t>ゴウケイ</t>
    </rPh>
    <phoneticPr fontId="6"/>
  </si>
  <si>
    <t>精算額調書（総表）</t>
    <rPh sb="0" eb="2">
      <t>セイサン</t>
    </rPh>
    <phoneticPr fontId="20"/>
  </si>
  <si>
    <t>第４号様式別紙４</t>
    <rPh sb="5" eb="7">
      <t>ベッシ</t>
    </rPh>
    <phoneticPr fontId="6"/>
  </si>
  <si>
    <t>P.実績報告額（NまたはOのいずれか低い額）</t>
    <rPh sb="2" eb="4">
      <t>ジッセキ</t>
    </rPh>
    <rPh sb="4" eb="6">
      <t>ホウコク</t>
    </rPh>
    <rPh sb="6" eb="7">
      <t>ガク</t>
    </rPh>
    <phoneticPr fontId="6"/>
  </si>
  <si>
    <t>Q.優先補助対象の実績報告額</t>
    <rPh sb="2" eb="4">
      <t>ユウセン</t>
    </rPh>
    <rPh sb="4" eb="6">
      <t>ホジョ</t>
    </rPh>
    <rPh sb="6" eb="8">
      <t>タイショウ</t>
    </rPh>
    <rPh sb="9" eb="11">
      <t>ジッセキ</t>
    </rPh>
    <rPh sb="11" eb="13">
      <t>ホウコク</t>
    </rPh>
    <rPh sb="13" eb="14">
      <t>ガク</t>
    </rPh>
    <phoneticPr fontId="6"/>
  </si>
  <si>
    <t>R.Q以外の実績報告額</t>
    <rPh sb="3" eb="5">
      <t>イガイ</t>
    </rPh>
    <rPh sb="6" eb="8">
      <t>ジッセキ</t>
    </rPh>
    <rPh sb="8" eb="10">
      <t>ホウコク</t>
    </rPh>
    <rPh sb="10" eb="11">
      <t>ガク</t>
    </rPh>
    <phoneticPr fontId="6"/>
  </si>
  <si>
    <t>◎事業所
既交付決定額</t>
    <rPh sb="1" eb="4">
      <t>ジギョウショ</t>
    </rPh>
    <rPh sb="5" eb="6">
      <t>キ</t>
    </rPh>
    <rPh sb="6" eb="8">
      <t>コウフ</t>
    </rPh>
    <rPh sb="8" eb="10">
      <t>ケッテイ</t>
    </rPh>
    <rPh sb="10" eb="11">
      <t>ガク</t>
    </rPh>
    <phoneticPr fontId="6"/>
  </si>
  <si>
    <t>Q.実績報告額
（OまたはPのいずれか低い額）</t>
    <phoneticPr fontId="6"/>
  </si>
  <si>
    <t>R.優先補助対象の実績報告額</t>
    <rPh sb="2" eb="4">
      <t>ユウセン</t>
    </rPh>
    <rPh sb="4" eb="6">
      <t>ホジョ</t>
    </rPh>
    <rPh sb="6" eb="8">
      <t>タイショウ</t>
    </rPh>
    <rPh sb="9" eb="11">
      <t>ジッセキ</t>
    </rPh>
    <rPh sb="11" eb="13">
      <t>ホウコク</t>
    </rPh>
    <rPh sb="13" eb="14">
      <t>ガク</t>
    </rPh>
    <phoneticPr fontId="6"/>
  </si>
  <si>
    <t>S.R以外の
実績報告額</t>
    <rPh sb="3" eb="5">
      <t>イガイ</t>
    </rPh>
    <rPh sb="7" eb="9">
      <t>ジッセキ</t>
    </rPh>
    <rPh sb="9" eb="11">
      <t>ホウコク</t>
    </rPh>
    <rPh sb="11" eb="12">
      <t>ガク</t>
    </rPh>
    <phoneticPr fontId="6"/>
  </si>
  <si>
    <t>T.事業所
実績報告額合計</t>
    <rPh sb="2" eb="5">
      <t>ジギョウショ</t>
    </rPh>
    <rPh sb="6" eb="8">
      <t>ジッセキ</t>
    </rPh>
    <rPh sb="8" eb="10">
      <t>ホウコク</t>
    </rPh>
    <rPh sb="10" eb="11">
      <t>ガク</t>
    </rPh>
    <rPh sb="11" eb="13">
      <t>ゴウケイ</t>
    </rPh>
    <phoneticPr fontId="6"/>
  </si>
  <si>
    <t>◎事業所既交付決定額</t>
    <rPh sb="1" eb="4">
      <t>ジギョウショ</t>
    </rPh>
    <rPh sb="4" eb="5">
      <t>キ</t>
    </rPh>
    <rPh sb="5" eb="7">
      <t>コウフ</t>
    </rPh>
    <rPh sb="7" eb="9">
      <t>ケッテイ</t>
    </rPh>
    <rPh sb="9" eb="10">
      <t>ガク</t>
    </rPh>
    <phoneticPr fontId="6"/>
  </si>
  <si>
    <t>補助種別</t>
    <rPh sb="0" eb="2">
      <t>ホジョ</t>
    </rPh>
    <rPh sb="2" eb="4">
      <t>シュベツ</t>
    </rPh>
    <phoneticPr fontId="6"/>
  </si>
  <si>
    <t>A.補助種別</t>
    <phoneticPr fontId="20"/>
  </si>
  <si>
    <t>ケアプランデータ連携システムにより５事業所と連携しているか（介護ソフトの場合基準額に5万円加算）</t>
    <rPh sb="8" eb="10">
      <t>レンケイ</t>
    </rPh>
    <rPh sb="18" eb="21">
      <t>ジギョウショ</t>
    </rPh>
    <rPh sb="22" eb="24">
      <t>レンケイ</t>
    </rPh>
    <rPh sb="30" eb="32">
      <t>カイゴ</t>
    </rPh>
    <rPh sb="36" eb="38">
      <t>バアイ</t>
    </rPh>
    <rPh sb="38" eb="41">
      <t>キジュンガク</t>
    </rPh>
    <rPh sb="43" eb="45">
      <t>マンエン</t>
    </rPh>
    <rPh sb="45" eb="47">
      <t>カサン</t>
    </rPh>
    <phoneticPr fontId="6"/>
  </si>
  <si>
    <t>「はい」の場合5事業所記載
※5事業所以上と連携している場合は任意の5事業所を記載する。</t>
    <rPh sb="5" eb="7">
      <t>バアイ</t>
    </rPh>
    <rPh sb="8" eb="11">
      <t>ジギョウショ</t>
    </rPh>
    <rPh sb="11" eb="13">
      <t>キサイ</t>
    </rPh>
    <rPh sb="16" eb="19">
      <t>ジギョウショ</t>
    </rPh>
    <rPh sb="19" eb="21">
      <t>イジョウ</t>
    </rPh>
    <rPh sb="22" eb="24">
      <t>レンケイ</t>
    </rPh>
    <rPh sb="28" eb="30">
      <t>バアイ</t>
    </rPh>
    <rPh sb="31" eb="33">
      <t>ニンイ</t>
    </rPh>
    <rPh sb="35" eb="38">
      <t>ジギョウショ</t>
    </rPh>
    <rPh sb="39" eb="41">
      <t>キサイ</t>
    </rPh>
    <phoneticPr fontId="6"/>
  </si>
  <si>
    <t>P.実績報告額
（NまたはOのいずれか低い額）</t>
    <phoneticPr fontId="6"/>
  </si>
  <si>
    <t>個票２</t>
    <rPh sb="0" eb="2">
      <t>コヒョウ</t>
    </rPh>
    <phoneticPr fontId="20"/>
  </si>
  <si>
    <t>個票３</t>
    <rPh sb="0" eb="2">
      <t>コヒョウ</t>
    </rPh>
    <phoneticPr fontId="20"/>
  </si>
  <si>
    <t>個票４</t>
    <rPh sb="0" eb="2">
      <t>コヒョウ</t>
    </rPh>
    <phoneticPr fontId="20"/>
  </si>
  <si>
    <t>個票５</t>
    <rPh sb="0" eb="2">
      <t>コヒョウ</t>
    </rPh>
    <phoneticPr fontId="20"/>
  </si>
  <si>
    <t>個票６</t>
    <rPh sb="0" eb="2">
      <t>コヒョウ</t>
    </rPh>
    <phoneticPr fontId="20"/>
  </si>
  <si>
    <t>個票７</t>
    <rPh sb="0" eb="2">
      <t>コヒョウ</t>
    </rPh>
    <phoneticPr fontId="20"/>
  </si>
  <si>
    <t>個票８</t>
    <rPh sb="0" eb="2">
      <t>コヒョウ</t>
    </rPh>
    <phoneticPr fontId="20"/>
  </si>
  <si>
    <t>個票９</t>
    <rPh sb="0" eb="2">
      <t>コヒョウ</t>
    </rPh>
    <phoneticPr fontId="20"/>
  </si>
  <si>
    <t>個票１０</t>
    <rPh sb="0" eb="2">
      <t>コヒョウ</t>
    </rPh>
    <phoneticPr fontId="20"/>
  </si>
  <si>
    <t>訪問介護</t>
  </si>
  <si>
    <t>訪問介護</t>
    <rPh sb="0" eb="4">
      <t>ホウモンカイゴ</t>
    </rPh>
    <phoneticPr fontId="20"/>
  </si>
  <si>
    <t>訪問介護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</si>
</sst>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3"/>
      <name val="Yu Gothic"/>
      <family val="2"/>
      <charset val="128"/>
      <scheme val="minor"/>
    </font>
    <font>
      <sz val="12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22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8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20"/>
      <color theme="1"/>
      <name val="Yu Gothic"/>
      <family val="2"/>
      <scheme val="minor"/>
    </font>
    <font>
      <sz val="20"/>
      <color theme="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sz val="14"/>
      <color rgb="FFFF0000"/>
      <name val="Yu Gothic"/>
      <family val="3"/>
      <charset val="128"/>
      <scheme val="minor"/>
    </font>
    <font>
      <sz val="20"/>
      <color rgb="FFFF0000"/>
      <name val="Yu Gothic"/>
      <family val="3"/>
      <charset val="128"/>
      <scheme val="minor"/>
    </font>
    <font>
      <sz val="16"/>
      <color theme="1"/>
      <name val="游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indexed="81"/>
      <name val="MS P ゴシック"/>
      <family val="3"/>
      <charset val="128"/>
    </font>
    <font>
      <sz val="12"/>
      <color theme="1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252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17" xfId="0" applyFont="1" applyBorder="1"/>
    <xf numFmtId="0" fontId="1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38" fontId="12" fillId="0" borderId="17" xfId="1" applyFont="1" applyBorder="1" applyAlignment="1">
      <alignment horizontal="right"/>
    </xf>
    <xf numFmtId="38" fontId="0" fillId="0" borderId="0" xfId="1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49" fontId="4" fillId="0" borderId="0" xfId="0" applyNumberFormat="1" applyFont="1" applyAlignment="1">
      <alignment horizontal="center" vertical="center"/>
    </xf>
    <xf numFmtId="38" fontId="7" fillId="0" borderId="0" xfId="1" applyFont="1" applyBorder="1" applyAlignment="1" applyProtection="1">
      <alignment horizontal="right" vertical="center"/>
    </xf>
    <xf numFmtId="0" fontId="4" fillId="3" borderId="0" xfId="0" applyFont="1" applyFill="1" applyAlignment="1" applyProtection="1">
      <alignment horizontal="left" vertical="center" wrapText="1"/>
      <protection locked="0"/>
    </xf>
    <xf numFmtId="3" fontId="7" fillId="3" borderId="0" xfId="0" applyNumberFormat="1" applyFont="1" applyFill="1" applyAlignment="1" applyProtection="1">
      <alignment horizontal="right" vertical="center"/>
      <protection locked="0"/>
    </xf>
    <xf numFmtId="3" fontId="7" fillId="3" borderId="0" xfId="0" applyNumberFormat="1" applyFont="1" applyFill="1" applyAlignment="1">
      <alignment horizontal="right" vertical="center"/>
    </xf>
    <xf numFmtId="176" fontId="7" fillId="3" borderId="0" xfId="0" applyNumberFormat="1" applyFont="1" applyFill="1" applyAlignment="1" applyProtection="1">
      <alignment horizontal="right" vertical="center"/>
      <protection locked="0"/>
    </xf>
    <xf numFmtId="0" fontId="13" fillId="3" borderId="4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38" fontId="12" fillId="0" borderId="0" xfId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0" fontId="13" fillId="3" borderId="9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18" fillId="6" borderId="9" xfId="0" applyFont="1" applyFill="1" applyBorder="1" applyAlignment="1">
      <alignment horizontal="center" vertical="center" wrapText="1"/>
    </xf>
    <xf numFmtId="38" fontId="7" fillId="6" borderId="15" xfId="1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38" fontId="7" fillId="3" borderId="0" xfId="1" applyFont="1" applyFill="1" applyBorder="1" applyAlignment="1" applyProtection="1">
      <alignment horizontal="right" vertical="center"/>
    </xf>
    <xf numFmtId="0" fontId="18" fillId="6" borderId="31" xfId="0" applyFont="1" applyFill="1" applyBorder="1" applyAlignment="1">
      <alignment horizontal="center" vertical="center" wrapText="1"/>
    </xf>
    <xf numFmtId="38" fontId="7" fillId="6" borderId="34" xfId="1" applyFont="1" applyFill="1" applyBorder="1" applyAlignment="1" applyProtection="1">
      <alignment horizontal="center" vertical="center"/>
    </xf>
    <xf numFmtId="0" fontId="13" fillId="3" borderId="44" xfId="0" applyFont="1" applyFill="1" applyBorder="1" applyAlignment="1">
      <alignment horizontal="right" vertical="center" wrapText="1"/>
    </xf>
    <xf numFmtId="3" fontId="7" fillId="3" borderId="24" xfId="0" applyNumberFormat="1" applyFont="1" applyFill="1" applyBorder="1" applyAlignment="1">
      <alignment horizontal="right" vertical="center"/>
    </xf>
    <xf numFmtId="0" fontId="18" fillId="2" borderId="32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>
      <alignment horizontal="center" vertical="center" wrapText="1"/>
    </xf>
    <xf numFmtId="38" fontId="16" fillId="8" borderId="4" xfId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3" borderId="46" xfId="0" applyFill="1" applyBorder="1"/>
    <xf numFmtId="0" fontId="0" fillId="3" borderId="47" xfId="0" applyFill="1" applyBorder="1"/>
    <xf numFmtId="0" fontId="0" fillId="3" borderId="7" xfId="0" applyFill="1" applyBorder="1"/>
    <xf numFmtId="0" fontId="0" fillId="0" borderId="46" xfId="0" applyBorder="1"/>
    <xf numFmtId="0" fontId="0" fillId="0" borderId="47" xfId="0" applyBorder="1"/>
    <xf numFmtId="0" fontId="0" fillId="0" borderId="7" xfId="0" applyBorder="1"/>
    <xf numFmtId="0" fontId="23" fillId="3" borderId="0" xfId="0" applyFont="1" applyFill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41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7" fillId="2" borderId="36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8" fillId="2" borderId="29" xfId="0" applyFont="1" applyFill="1" applyBorder="1" applyAlignment="1" applyProtection="1">
      <alignment horizontal="left" vertical="center" wrapText="1"/>
      <protection locked="0"/>
    </xf>
    <xf numFmtId="0" fontId="18" fillId="2" borderId="34" xfId="0" applyFont="1" applyFill="1" applyBorder="1" applyAlignment="1" applyProtection="1">
      <alignment horizontal="left" vertical="center" wrapText="1"/>
      <protection locked="0"/>
    </xf>
    <xf numFmtId="0" fontId="18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176" fontId="9" fillId="0" borderId="51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25" fillId="0" borderId="0" xfId="0" applyFont="1"/>
    <xf numFmtId="0" fontId="11" fillId="2" borderId="16" xfId="0" applyFont="1" applyFill="1" applyBorder="1" applyAlignment="1">
      <alignment horizontal="center" vertical="center" wrapText="1"/>
    </xf>
    <xf numFmtId="38" fontId="26" fillId="7" borderId="24" xfId="0" applyNumberFormat="1" applyFont="1" applyFill="1" applyBorder="1" applyAlignment="1">
      <alignment horizontal="center" vertical="center"/>
    </xf>
    <xf numFmtId="38" fontId="26" fillId="7" borderId="14" xfId="0" applyNumberFormat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3" fontId="27" fillId="2" borderId="32" xfId="0" applyNumberFormat="1" applyFont="1" applyFill="1" applyBorder="1" applyAlignment="1" applyProtection="1">
      <alignment horizontal="right" vertical="center"/>
      <protection locked="0"/>
    </xf>
    <xf numFmtId="176" fontId="27" fillId="2" borderId="32" xfId="0" applyNumberFormat="1" applyFont="1" applyFill="1" applyBorder="1" applyAlignment="1" applyProtection="1">
      <alignment horizontal="right" vertical="center"/>
      <protection locked="0"/>
    </xf>
    <xf numFmtId="3" fontId="27" fillId="0" borderId="32" xfId="0" applyNumberFormat="1" applyFont="1" applyBorder="1" applyAlignment="1">
      <alignment horizontal="right" vertical="center"/>
    </xf>
    <xf numFmtId="38" fontId="27" fillId="0" borderId="21" xfId="1" applyFont="1" applyBorder="1" applyAlignment="1" applyProtection="1">
      <alignment horizontal="right" vertical="center"/>
    </xf>
    <xf numFmtId="3" fontId="27" fillId="2" borderId="7" xfId="0" applyNumberFormat="1" applyFont="1" applyFill="1" applyBorder="1" applyAlignment="1" applyProtection="1">
      <alignment horizontal="right" vertical="center"/>
      <protection locked="0"/>
    </xf>
    <xf numFmtId="176" fontId="27" fillId="2" borderId="7" xfId="0" applyNumberFormat="1" applyFont="1" applyFill="1" applyBorder="1" applyAlignment="1" applyProtection="1">
      <alignment horizontal="right" vertical="center"/>
      <protection locked="0"/>
    </xf>
    <xf numFmtId="3" fontId="27" fillId="0" borderId="7" xfId="0" applyNumberFormat="1" applyFont="1" applyBorder="1" applyAlignment="1">
      <alignment horizontal="right" vertical="center"/>
    </xf>
    <xf numFmtId="38" fontId="27" fillId="0" borderId="8" xfId="1" applyFont="1" applyBorder="1" applyAlignment="1" applyProtection="1">
      <alignment horizontal="right" vertical="center"/>
    </xf>
    <xf numFmtId="3" fontId="27" fillId="2" borderId="13" xfId="0" applyNumberFormat="1" applyFont="1" applyFill="1" applyBorder="1" applyAlignment="1" applyProtection="1">
      <alignment horizontal="right" vertical="center"/>
      <protection locked="0"/>
    </xf>
    <xf numFmtId="176" fontId="27" fillId="2" borderId="13" xfId="0" applyNumberFormat="1" applyFont="1" applyFill="1" applyBorder="1" applyAlignment="1" applyProtection="1">
      <alignment horizontal="right" vertical="center"/>
      <protection locked="0"/>
    </xf>
    <xf numFmtId="3" fontId="27" fillId="0" borderId="13" xfId="0" applyNumberFormat="1" applyFont="1" applyBorder="1" applyAlignment="1">
      <alignment horizontal="right" vertical="center"/>
    </xf>
    <xf numFmtId="38" fontId="27" fillId="0" borderId="14" xfId="1" applyFont="1" applyBorder="1" applyAlignment="1" applyProtection="1">
      <alignment horizontal="right" vertical="center"/>
    </xf>
    <xf numFmtId="176" fontId="27" fillId="3" borderId="14" xfId="0" applyNumberFormat="1" applyFont="1" applyFill="1" applyBorder="1" applyAlignment="1" applyProtection="1">
      <alignment horizontal="right" vertical="center"/>
      <protection locked="0"/>
    </xf>
    <xf numFmtId="38" fontId="27" fillId="0" borderId="16" xfId="1" applyFont="1" applyBorder="1" applyAlignment="1" applyProtection="1">
      <alignment horizontal="right" vertical="center"/>
    </xf>
    <xf numFmtId="38" fontId="26" fillId="0" borderId="31" xfId="1" applyFont="1" applyBorder="1" applyAlignment="1">
      <alignment vertical="center"/>
    </xf>
    <xf numFmtId="38" fontId="26" fillId="5" borderId="9" xfId="0" applyNumberFormat="1" applyFont="1" applyFill="1" applyBorder="1" applyAlignment="1">
      <alignment vertical="center"/>
    </xf>
    <xf numFmtId="38" fontId="27" fillId="6" borderId="9" xfId="1" applyFont="1" applyFill="1" applyBorder="1" applyAlignment="1" applyProtection="1">
      <alignment horizontal="right" vertical="center"/>
    </xf>
    <xf numFmtId="38" fontId="26" fillId="8" borderId="5" xfId="1" applyFont="1" applyFill="1" applyBorder="1" applyAlignment="1">
      <alignment horizontal="right" vertical="center"/>
    </xf>
    <xf numFmtId="38" fontId="26" fillId="2" borderId="7" xfId="1" applyFont="1" applyFill="1" applyBorder="1" applyAlignment="1">
      <alignment horizontal="right" vertical="center"/>
    </xf>
    <xf numFmtId="38" fontId="26" fillId="2" borderId="17" xfId="1" applyFont="1" applyFill="1" applyBorder="1" applyAlignment="1">
      <alignment horizontal="right" vertical="center"/>
    </xf>
    <xf numFmtId="38" fontId="26" fillId="2" borderId="19" xfId="1" applyFont="1" applyFill="1" applyBorder="1" applyAlignment="1">
      <alignment horizontal="right" vertical="center"/>
    </xf>
    <xf numFmtId="38" fontId="26" fillId="0" borderId="37" xfId="1" applyFont="1" applyBorder="1" applyAlignment="1">
      <alignment vertical="center"/>
    </xf>
    <xf numFmtId="38" fontId="26" fillId="0" borderId="22" xfId="1" applyFont="1" applyBorder="1" applyAlignment="1">
      <alignment vertical="center"/>
    </xf>
    <xf numFmtId="38" fontId="26" fillId="0" borderId="23" xfId="1" applyFont="1" applyBorder="1" applyAlignment="1">
      <alignment vertical="center"/>
    </xf>
    <xf numFmtId="38" fontId="27" fillId="6" borderId="16" xfId="1" applyFont="1" applyFill="1" applyBorder="1" applyAlignment="1" applyProtection="1">
      <alignment horizontal="right" vertical="center"/>
    </xf>
    <xf numFmtId="38" fontId="25" fillId="3" borderId="4" xfId="1" applyFont="1" applyFill="1" applyBorder="1" applyAlignment="1">
      <alignment vertical="center"/>
    </xf>
    <xf numFmtId="38" fontId="25" fillId="0" borderId="4" xfId="1" applyFont="1" applyBorder="1" applyAlignment="1">
      <alignment vertical="center"/>
    </xf>
    <xf numFmtId="38" fontId="26" fillId="8" borderId="5" xfId="0" applyNumberFormat="1" applyFont="1" applyFill="1" applyBorder="1" applyAlignment="1">
      <alignment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1" fillId="0" borderId="50" xfId="0" applyNumberFormat="1" applyFont="1" applyBorder="1" applyAlignment="1">
      <alignment horizontal="center" vertical="center"/>
    </xf>
    <xf numFmtId="176" fontId="27" fillId="2" borderId="17" xfId="0" applyNumberFormat="1" applyFont="1" applyFill="1" applyBorder="1" applyAlignment="1" applyProtection="1">
      <alignment horizontal="right" vertical="center"/>
      <protection locked="0"/>
    </xf>
    <xf numFmtId="38" fontId="26" fillId="0" borderId="41" xfId="1" applyFont="1" applyBorder="1" applyAlignment="1">
      <alignment vertical="center"/>
    </xf>
    <xf numFmtId="38" fontId="26" fillId="0" borderId="24" xfId="1" applyFont="1" applyBorder="1" applyAlignment="1">
      <alignment vertical="center"/>
    </xf>
    <xf numFmtId="38" fontId="26" fillId="2" borderId="1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38" fontId="29" fillId="3" borderId="0" xfId="1" applyFont="1" applyFill="1" applyBorder="1" applyAlignment="1" applyProtection="1">
      <alignment horizontal="right" vertical="center"/>
    </xf>
    <xf numFmtId="0" fontId="17" fillId="3" borderId="0" xfId="0" applyFont="1" applyFill="1" applyAlignment="1">
      <alignment vertical="center" wrapText="1"/>
    </xf>
    <xf numFmtId="38" fontId="26" fillId="2" borderId="5" xfId="0" applyNumberFormat="1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 wrapText="1"/>
    </xf>
    <xf numFmtId="38" fontId="7" fillId="7" borderId="50" xfId="1" applyFont="1" applyFill="1" applyBorder="1" applyAlignment="1" applyProtection="1">
      <alignment horizontal="center" vertical="center"/>
    </xf>
    <xf numFmtId="38" fontId="7" fillId="7" borderId="15" xfId="1" applyFont="1" applyFill="1" applyBorder="1" applyAlignment="1" applyProtection="1">
      <alignment horizontal="center" vertical="center"/>
    </xf>
    <xf numFmtId="38" fontId="7" fillId="7" borderId="16" xfId="1" applyFont="1" applyFill="1" applyBorder="1" applyAlignment="1" applyProtection="1">
      <alignment horizontal="center" vertical="center"/>
    </xf>
    <xf numFmtId="38" fontId="27" fillId="7" borderId="10" xfId="1" applyFont="1" applyFill="1" applyBorder="1" applyAlignment="1" applyProtection="1">
      <alignment horizontal="center" vertical="center"/>
    </xf>
    <xf numFmtId="38" fontId="27" fillId="7" borderId="16" xfId="1" applyFont="1" applyFill="1" applyBorder="1" applyAlignment="1" applyProtection="1">
      <alignment horizontal="center" vertical="center"/>
    </xf>
    <xf numFmtId="0" fontId="19" fillId="0" borderId="0" xfId="3" applyFo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7" fillId="0" borderId="0" xfId="3" applyFont="1">
      <alignment vertical="center"/>
    </xf>
    <xf numFmtId="0" fontId="17" fillId="0" borderId="0" xfId="3" applyFont="1" applyAlignment="1">
      <alignment vertical="center" shrinkToFit="1"/>
    </xf>
    <xf numFmtId="0" fontId="17" fillId="0" borderId="0" xfId="3" applyFont="1" applyAlignment="1">
      <alignment horizontal="center" vertical="center"/>
    </xf>
    <xf numFmtId="0" fontId="31" fillId="0" borderId="0" xfId="3" applyFont="1">
      <alignment vertical="center"/>
    </xf>
    <xf numFmtId="0" fontId="31" fillId="0" borderId="1" xfId="3" applyFont="1" applyBorder="1" applyAlignment="1">
      <alignment horizontal="center" vertical="center"/>
    </xf>
    <xf numFmtId="0" fontId="31" fillId="0" borderId="4" xfId="3" applyFont="1" applyBorder="1" applyAlignment="1">
      <alignment horizontal="center" vertical="center"/>
    </xf>
    <xf numFmtId="0" fontId="31" fillId="0" borderId="5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1" fillId="0" borderId="2" xfId="3" applyFont="1" applyBorder="1" applyAlignment="1">
      <alignment horizontal="center" vertical="center" wrapText="1"/>
    </xf>
    <xf numFmtId="0" fontId="31" fillId="0" borderId="3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1" fillId="0" borderId="44" xfId="3" applyFont="1" applyBorder="1" applyAlignment="1">
      <alignment horizontal="center" vertical="center" wrapText="1"/>
    </xf>
    <xf numFmtId="0" fontId="31" fillId="0" borderId="5" xfId="3" applyFont="1" applyBorder="1" applyAlignment="1">
      <alignment horizontal="center" vertical="center" wrapText="1"/>
    </xf>
    <xf numFmtId="0" fontId="31" fillId="0" borderId="0" xfId="3" applyFont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1" fillId="0" borderId="7" xfId="3" applyFont="1" applyBorder="1" applyAlignment="1">
      <alignment horizontal="left" vertical="center" wrapText="1" shrinkToFit="1"/>
    </xf>
    <xf numFmtId="0" fontId="13" fillId="0" borderId="27" xfId="3" applyFont="1" applyBorder="1" applyAlignment="1">
      <alignment horizontal="center" vertical="center"/>
    </xf>
    <xf numFmtId="0" fontId="31" fillId="0" borderId="17" xfId="3" applyFont="1" applyBorder="1" applyAlignment="1">
      <alignment vertical="center" wrapText="1" shrinkToFit="1"/>
    </xf>
    <xf numFmtId="0" fontId="13" fillId="0" borderId="28" xfId="3" applyFont="1" applyBorder="1" applyAlignment="1">
      <alignment horizontal="center" vertical="center"/>
    </xf>
    <xf numFmtId="0" fontId="31" fillId="0" borderId="46" xfId="3" applyFont="1" applyBorder="1" applyAlignment="1">
      <alignment vertical="center" wrapText="1" shrinkToFit="1"/>
    </xf>
    <xf numFmtId="0" fontId="32" fillId="2" borderId="24" xfId="3" applyFont="1" applyFill="1" applyBorder="1" applyAlignment="1">
      <alignment horizontal="center" vertical="center" wrapText="1"/>
    </xf>
    <xf numFmtId="0" fontId="32" fillId="2" borderId="13" xfId="3" applyFont="1" applyFill="1" applyBorder="1" applyAlignment="1">
      <alignment horizontal="center" vertical="center" wrapText="1"/>
    </xf>
    <xf numFmtId="49" fontId="33" fillId="2" borderId="13" xfId="3" applyNumberFormat="1" applyFont="1" applyFill="1" applyBorder="1" applyAlignment="1">
      <alignment horizontal="center" vertical="center" wrapText="1"/>
    </xf>
    <xf numFmtId="0" fontId="30" fillId="2" borderId="14" xfId="3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0" fontId="11" fillId="0" borderId="30" xfId="3" applyFont="1" applyBorder="1" applyAlignment="1">
      <alignment vertical="center" wrapText="1" shrinkToFit="1"/>
    </xf>
    <xf numFmtId="0" fontId="11" fillId="0" borderId="35" xfId="3" applyFont="1" applyBorder="1" applyAlignment="1">
      <alignment vertical="center" wrapText="1" shrinkToFit="1"/>
    </xf>
    <xf numFmtId="0" fontId="17" fillId="0" borderId="30" xfId="3" applyFont="1" applyBorder="1" applyAlignment="1">
      <alignment vertical="center" wrapText="1" shrinkToFit="1"/>
    </xf>
    <xf numFmtId="0" fontId="17" fillId="0" borderId="35" xfId="3" applyFont="1" applyBorder="1" applyAlignment="1">
      <alignment vertical="center" wrapText="1" shrinkToFit="1"/>
    </xf>
    <xf numFmtId="0" fontId="13" fillId="0" borderId="36" xfId="3" applyFont="1" applyBorder="1" applyAlignment="1">
      <alignment horizontal="center" vertical="center" wrapText="1" shrinkToFit="1"/>
    </xf>
    <xf numFmtId="0" fontId="13" fillId="0" borderId="30" xfId="3" applyFont="1" applyBorder="1" applyAlignment="1">
      <alignment horizontal="center" vertical="center" wrapText="1" shrinkToFit="1"/>
    </xf>
    <xf numFmtId="0" fontId="13" fillId="0" borderId="35" xfId="3" applyFont="1" applyBorder="1" applyAlignment="1">
      <alignment horizontal="center" vertical="center" wrapText="1" shrinkToFit="1"/>
    </xf>
    <xf numFmtId="0" fontId="17" fillId="0" borderId="7" xfId="3" applyFont="1" applyBorder="1" applyAlignment="1">
      <alignment horizontal="left" vertical="center" wrapText="1" shrinkToFit="1"/>
    </xf>
    <xf numFmtId="0" fontId="17" fillId="0" borderId="36" xfId="3" applyFont="1" applyBorder="1" applyAlignment="1">
      <alignment horizontal="left" vertical="center" wrapText="1" shrinkToFit="1"/>
    </xf>
    <xf numFmtId="0" fontId="11" fillId="0" borderId="36" xfId="3" applyFont="1" applyBorder="1" applyAlignment="1">
      <alignment horizontal="left" vertical="center" wrapText="1" shrinkToFit="1"/>
    </xf>
    <xf numFmtId="38" fontId="13" fillId="0" borderId="4" xfId="3" applyNumberFormat="1" applyFont="1" applyBorder="1" applyAlignment="1">
      <alignment horizontal="center" vertical="center"/>
    </xf>
    <xf numFmtId="38" fontId="13" fillId="0" borderId="7" xfId="3" applyNumberFormat="1" applyFont="1" applyBorder="1" applyAlignment="1">
      <alignment horizontal="center" vertical="center" wrapText="1" shrinkToFit="1"/>
    </xf>
    <xf numFmtId="38" fontId="13" fillId="0" borderId="8" xfId="1" applyFont="1" applyBorder="1" applyAlignment="1">
      <alignment horizontal="center" vertical="center" wrapText="1" shrinkToFit="1"/>
    </xf>
    <xf numFmtId="38" fontId="13" fillId="0" borderId="17" xfId="3" applyNumberFormat="1" applyFont="1" applyBorder="1" applyAlignment="1">
      <alignment horizontal="center" vertical="center" wrapText="1" shrinkToFit="1"/>
    </xf>
    <xf numFmtId="38" fontId="13" fillId="0" borderId="18" xfId="3" applyNumberFormat="1" applyFont="1" applyBorder="1" applyAlignment="1">
      <alignment horizontal="center" vertical="center" wrapText="1" shrinkToFit="1"/>
    </xf>
    <xf numFmtId="38" fontId="13" fillId="0" borderId="48" xfId="1" applyFont="1" applyBorder="1" applyAlignment="1">
      <alignment horizontal="center" vertical="center" wrapText="1" shrinkToFit="1"/>
    </xf>
    <xf numFmtId="38" fontId="13" fillId="0" borderId="46" xfId="3" applyNumberFormat="1" applyFont="1" applyBorder="1" applyAlignment="1">
      <alignment horizontal="center" vertical="center" wrapText="1" shrinkToFit="1"/>
    </xf>
    <xf numFmtId="38" fontId="13" fillId="0" borderId="59" xfId="3" applyNumberFormat="1" applyFont="1" applyBorder="1" applyAlignment="1">
      <alignment horizontal="center" vertical="center" wrapText="1" shrinkToFit="1"/>
    </xf>
    <xf numFmtId="38" fontId="13" fillId="0" borderId="5" xfId="1" applyFont="1" applyBorder="1" applyAlignment="1">
      <alignment horizontal="center" vertical="center"/>
    </xf>
    <xf numFmtId="0" fontId="35" fillId="2" borderId="13" xfId="3" applyFont="1" applyFill="1" applyBorder="1" applyAlignment="1">
      <alignment horizontal="center" vertical="center" wrapText="1"/>
    </xf>
    <xf numFmtId="0" fontId="17" fillId="7" borderId="4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8" fillId="7" borderId="38" xfId="0" applyFont="1" applyFill="1" applyBorder="1" applyAlignment="1">
      <alignment horizontal="center" vertical="center" wrapText="1"/>
    </xf>
    <xf numFmtId="0" fontId="18" fillId="7" borderId="39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38" fontId="22" fillId="2" borderId="32" xfId="1" applyFont="1" applyFill="1" applyBorder="1" applyAlignment="1">
      <alignment horizontal="center" vertical="center"/>
    </xf>
    <xf numFmtId="38" fontId="22" fillId="2" borderId="17" xfId="1" applyFont="1" applyFill="1" applyBorder="1" applyAlignment="1">
      <alignment horizontal="center" vertical="center"/>
    </xf>
    <xf numFmtId="38" fontId="22" fillId="2" borderId="19" xfId="1" applyFont="1" applyFill="1" applyBorder="1" applyAlignment="1">
      <alignment horizontal="center" vertical="center"/>
    </xf>
    <xf numFmtId="38" fontId="22" fillId="2" borderId="40" xfId="1" applyFont="1" applyFill="1" applyBorder="1" applyAlignment="1">
      <alignment horizontal="center" vertical="center" wrapText="1"/>
    </xf>
    <xf numFmtId="38" fontId="22" fillId="2" borderId="33" xfId="1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38" fontId="26" fillId="0" borderId="7" xfId="1" applyFont="1" applyBorder="1" applyAlignment="1">
      <alignment horizontal="center" vertical="center"/>
    </xf>
    <xf numFmtId="38" fontId="26" fillId="0" borderId="17" xfId="1" applyFont="1" applyBorder="1" applyAlignment="1">
      <alignment horizontal="center" vertical="center"/>
    </xf>
    <xf numFmtId="38" fontId="26" fillId="0" borderId="19" xfId="1" applyFont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38" fontId="26" fillId="4" borderId="6" xfId="1" applyFont="1" applyFill="1" applyBorder="1" applyAlignment="1">
      <alignment horizontal="center" vertical="center"/>
    </xf>
    <xf numFmtId="38" fontId="26" fillId="4" borderId="18" xfId="1" applyFont="1" applyFill="1" applyBorder="1" applyAlignment="1">
      <alignment horizontal="center" vertical="center"/>
    </xf>
    <xf numFmtId="38" fontId="26" fillId="4" borderId="26" xfId="1" applyFont="1" applyFill="1" applyBorder="1" applyAlignment="1">
      <alignment horizontal="center" vertical="center"/>
    </xf>
    <xf numFmtId="38" fontId="19" fillId="2" borderId="42" xfId="1" applyFont="1" applyFill="1" applyBorder="1" applyAlignment="1">
      <alignment horizontal="center" vertical="center" wrapText="1"/>
    </xf>
    <xf numFmtId="38" fontId="19" fillId="2" borderId="40" xfId="1" applyFont="1" applyFill="1" applyBorder="1" applyAlignment="1">
      <alignment horizontal="center" vertical="center" wrapText="1"/>
    </xf>
    <xf numFmtId="38" fontId="19" fillId="2" borderId="33" xfId="1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45" xfId="0" applyFont="1" applyFill="1" applyBorder="1" applyAlignment="1">
      <alignment horizontal="center" vertical="center" wrapText="1"/>
    </xf>
    <xf numFmtId="0" fontId="14" fillId="0" borderId="60" xfId="3" applyFont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 wrapText="1"/>
    </xf>
    <xf numFmtId="0" fontId="14" fillId="2" borderId="7" xfId="3" applyFont="1" applyFill="1" applyBorder="1" applyAlignment="1">
      <alignment horizontal="center" vertical="center" wrapText="1"/>
    </xf>
    <xf numFmtId="0" fontId="14" fillId="0" borderId="61" xfId="3" applyFont="1" applyBorder="1" applyAlignment="1">
      <alignment horizontal="left" vertical="center" wrapText="1"/>
    </xf>
    <xf numFmtId="0" fontId="14" fillId="0" borderId="62" xfId="3" applyFont="1" applyBorder="1" applyAlignment="1">
      <alignment horizontal="left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14" fillId="0" borderId="62" xfId="3" applyFont="1" applyBorder="1" applyAlignment="1">
      <alignment horizontal="center" vertical="center" wrapText="1"/>
    </xf>
    <xf numFmtId="0" fontId="14" fillId="0" borderId="63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/>
    </xf>
    <xf numFmtId="0" fontId="14" fillId="0" borderId="58" xfId="3" applyFont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38" fontId="26" fillId="0" borderId="32" xfId="1" applyFont="1" applyBorder="1" applyAlignment="1">
      <alignment horizontal="center" vertical="center"/>
    </xf>
    <xf numFmtId="38" fontId="26" fillId="4" borderId="25" xfId="1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17" fillId="7" borderId="52" xfId="0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center" vertical="center" wrapText="1"/>
    </xf>
    <xf numFmtId="0" fontId="19" fillId="0" borderId="56" xfId="3" applyFont="1" applyBorder="1" applyAlignment="1">
      <alignment horizontal="center" vertical="center"/>
    </xf>
    <xf numFmtId="0" fontId="19" fillId="0" borderId="49" xfId="3" applyFont="1" applyBorder="1" applyAlignment="1">
      <alignment horizontal="center" vertical="center"/>
    </xf>
    <xf numFmtId="0" fontId="19" fillId="0" borderId="57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DE3FC789-8E66-4DBD-A5F0-063CC5784C65}"/>
    <cellStyle name="標準 3" xfId="3" xr:uid="{FEC5EDF9-FC12-418B-BD8A-B97B2F7DA7B0}"/>
  </cellStyles>
  <dxfs count="0"/>
  <tableStyles count="0" defaultTableStyle="TableStyleMedium2" defaultPivotStyle="PivotStyleLight16"/>
  <colors>
    <mruColors>
      <color rgb="FF567FCA"/>
      <color rgb="FF4D79C7"/>
      <color rgb="FF3C6ABE"/>
      <color rgb="FFE696E0"/>
      <color rgb="FFBC79FF"/>
      <color rgb="FFBA75FF"/>
      <color rgb="FFFD6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D02E-F094-46C5-B04A-D353551D06FE}">
  <sheetPr>
    <tabColor theme="1" tint="4.9989318521683403E-2"/>
    <pageSetUpPr fitToPage="1"/>
  </sheetPr>
  <dimension ref="A1:K15"/>
  <sheetViews>
    <sheetView showZeros="0" tabSelected="1" view="pageBreakPreview" zoomScale="78" zoomScaleNormal="100" zoomScaleSheetLayoutView="78" workbookViewId="0">
      <selection activeCell="G8" sqref="G8"/>
    </sheetView>
  </sheetViews>
  <sheetFormatPr defaultRowHeight="18"/>
  <cols>
    <col min="1" max="1" width="4.69921875" style="147" customWidth="1"/>
    <col min="2" max="2" width="19.59765625" style="147" customWidth="1"/>
    <col min="3" max="11" width="20.5" style="147" customWidth="1"/>
    <col min="12" max="16384" width="8.796875" style="147"/>
  </cols>
  <sheetData>
    <row r="1" spans="1:11" ht="26.4" customHeight="1" thickBot="1">
      <c r="A1" s="144"/>
      <c r="B1" s="145" t="s">
        <v>165</v>
      </c>
      <c r="C1" s="144"/>
      <c r="D1" s="144"/>
      <c r="E1" s="144"/>
      <c r="F1" s="251" t="s">
        <v>164</v>
      </c>
      <c r="G1" s="251"/>
      <c r="H1" s="144"/>
      <c r="I1" s="146"/>
      <c r="J1" s="146"/>
      <c r="K1" s="144"/>
    </row>
    <row r="2" spans="1:11" ht="22.8" customHeight="1" thickBot="1">
      <c r="E2" s="148" t="s">
        <v>92</v>
      </c>
      <c r="F2" s="149" t="s">
        <v>91</v>
      </c>
      <c r="G2" s="149" t="s">
        <v>90</v>
      </c>
      <c r="H2" s="149" t="s">
        <v>89</v>
      </c>
      <c r="I2" s="149" t="s">
        <v>88</v>
      </c>
      <c r="J2" s="149" t="s">
        <v>87</v>
      </c>
      <c r="K2" s="150" t="s">
        <v>86</v>
      </c>
    </row>
    <row r="3" spans="1:11" ht="47.4" customHeight="1" thickBot="1">
      <c r="E3" s="164"/>
      <c r="F3" s="193"/>
      <c r="G3" s="193"/>
      <c r="H3" s="165"/>
      <c r="I3" s="193"/>
      <c r="J3" s="166"/>
      <c r="K3" s="167"/>
    </row>
    <row r="4" spans="1:11" s="157" customFormat="1" ht="38.4" customHeight="1" thickBot="1">
      <c r="A4" s="151" t="s">
        <v>85</v>
      </c>
      <c r="B4" s="152" t="s">
        <v>84</v>
      </c>
      <c r="C4" s="149" t="s">
        <v>83</v>
      </c>
      <c r="D4" s="149" t="s">
        <v>82</v>
      </c>
      <c r="E4" s="149" t="s">
        <v>81</v>
      </c>
      <c r="F4" s="149" t="s">
        <v>175</v>
      </c>
      <c r="G4" s="153" t="s">
        <v>159</v>
      </c>
      <c r="H4" s="153" t="s">
        <v>160</v>
      </c>
      <c r="I4" s="154" t="s">
        <v>156</v>
      </c>
      <c r="J4" s="155" t="s">
        <v>157</v>
      </c>
      <c r="K4" s="156" t="s">
        <v>158</v>
      </c>
    </row>
    <row r="5" spans="1:11" ht="53.4" customHeight="1">
      <c r="A5" s="158">
        <v>1</v>
      </c>
      <c r="B5" s="178">
        <f>個票1!G5</f>
        <v>0</v>
      </c>
      <c r="C5" s="181">
        <f>個票1!H5</f>
        <v>0</v>
      </c>
      <c r="D5" s="159">
        <f>個票1!I5</f>
        <v>0</v>
      </c>
      <c r="E5" s="159">
        <f>個票1!J5</f>
        <v>0</v>
      </c>
      <c r="F5" s="159">
        <f>個票1!F5</f>
        <v>0</v>
      </c>
      <c r="G5" s="185">
        <f>個票1!M5+個票1!N50</f>
        <v>0</v>
      </c>
      <c r="H5" s="185">
        <f>個票1!N5+個票1!O50</f>
        <v>0</v>
      </c>
      <c r="I5" s="185">
        <f>個票1!O5+個票1!P50</f>
        <v>0</v>
      </c>
      <c r="J5" s="185">
        <f>個票1!P5+個票1!P52</f>
        <v>0</v>
      </c>
      <c r="K5" s="186">
        <f>I5-J5</f>
        <v>0</v>
      </c>
    </row>
    <row r="6" spans="1:11" ht="53.4" customHeight="1">
      <c r="A6" s="160">
        <v>2</v>
      </c>
      <c r="B6" s="178">
        <f>個票2!G2</f>
        <v>0</v>
      </c>
      <c r="C6" s="182">
        <f>個票2!H2</f>
        <v>0</v>
      </c>
      <c r="D6" s="183">
        <f>個票2!I2</f>
        <v>0</v>
      </c>
      <c r="E6" s="183">
        <f>個票2!J2</f>
        <v>0</v>
      </c>
      <c r="F6" s="159">
        <f>個票2!F5</f>
        <v>0</v>
      </c>
      <c r="G6" s="185">
        <f>個票2!M5+個票2!N50</f>
        <v>0</v>
      </c>
      <c r="H6" s="185">
        <f>個票2!N5+個票2!O50</f>
        <v>0</v>
      </c>
      <c r="I6" s="185">
        <f>個票2!O5+個票2!P50</f>
        <v>0</v>
      </c>
      <c r="J6" s="185">
        <f>個票2!P5+個票2!P52</f>
        <v>0</v>
      </c>
      <c r="K6" s="186">
        <f>I6-J6</f>
        <v>0</v>
      </c>
    </row>
    <row r="7" spans="1:11" ht="53.4" customHeight="1">
      <c r="A7" s="160">
        <v>3</v>
      </c>
      <c r="B7" s="179">
        <f>個票3!G5</f>
        <v>0</v>
      </c>
      <c r="C7" s="176">
        <f>個票3!H5</f>
        <v>0</v>
      </c>
      <c r="D7" s="174">
        <f>個票3!I5</f>
        <v>0</v>
      </c>
      <c r="E7" s="174">
        <f>個票3!J5</f>
        <v>0</v>
      </c>
      <c r="F7" s="161">
        <f>個票3!F2</f>
        <v>0</v>
      </c>
      <c r="G7" s="187">
        <f>個票3!M5+個票3!N50</f>
        <v>0</v>
      </c>
      <c r="H7" s="187">
        <f>個票3!N5+個票3!O50</f>
        <v>0</v>
      </c>
      <c r="I7" s="188">
        <f>個票3!O5+個票3!P50</f>
        <v>0</v>
      </c>
      <c r="J7" s="188">
        <f>個票3!P5+個票3!P52</f>
        <v>0</v>
      </c>
      <c r="K7" s="189">
        <f>I7-J7</f>
        <v>0</v>
      </c>
    </row>
    <row r="8" spans="1:11" ht="53.4" customHeight="1">
      <c r="A8" s="160">
        <v>4</v>
      </c>
      <c r="B8" s="179">
        <f>個票4!G5</f>
        <v>0</v>
      </c>
      <c r="C8" s="176">
        <f>個票4!H5</f>
        <v>0</v>
      </c>
      <c r="D8" s="174">
        <f>個票4!I5</f>
        <v>0</v>
      </c>
      <c r="E8" s="174">
        <f>個票4!J5</f>
        <v>0</v>
      </c>
      <c r="F8" s="161">
        <f>個票4!F2</f>
        <v>0</v>
      </c>
      <c r="G8" s="187">
        <f>個票4!M5+個票4!N50</f>
        <v>0</v>
      </c>
      <c r="H8" s="187">
        <f>個票4!N5+個票4!O50</f>
        <v>0</v>
      </c>
      <c r="I8" s="188">
        <f>個票4!O5+個票4!P50</f>
        <v>0</v>
      </c>
      <c r="J8" s="188">
        <f>個票4!P5+個票4!P52</f>
        <v>0</v>
      </c>
      <c r="K8" s="186">
        <f t="shared" ref="K8:K14" si="0">I8-J8</f>
        <v>0</v>
      </c>
    </row>
    <row r="9" spans="1:11" ht="53.4" customHeight="1">
      <c r="A9" s="160">
        <v>5</v>
      </c>
      <c r="B9" s="179">
        <f>個票5!G5</f>
        <v>0</v>
      </c>
      <c r="C9" s="176">
        <f>個票5!H5</f>
        <v>0</v>
      </c>
      <c r="D9" s="174">
        <f>個票5!I5</f>
        <v>0</v>
      </c>
      <c r="E9" s="174">
        <f>個票5!J5</f>
        <v>0</v>
      </c>
      <c r="F9" s="161">
        <f>個票5!F2</f>
        <v>0</v>
      </c>
      <c r="G9" s="187">
        <f>個票5!M5+個票5!N50</f>
        <v>0</v>
      </c>
      <c r="H9" s="187">
        <f>個票5!N5+個票5!O50</f>
        <v>0</v>
      </c>
      <c r="I9" s="188">
        <f>個票5!O5+個票5!P50</f>
        <v>0</v>
      </c>
      <c r="J9" s="188">
        <f>個票5!P5+個票5!P52</f>
        <v>0</v>
      </c>
      <c r="K9" s="189">
        <f t="shared" si="0"/>
        <v>0</v>
      </c>
    </row>
    <row r="10" spans="1:11" ht="53.4" customHeight="1">
      <c r="A10" s="160">
        <v>6</v>
      </c>
      <c r="B10" s="179">
        <f>個票6!G5</f>
        <v>0</v>
      </c>
      <c r="C10" s="176">
        <f>個票6!H5</f>
        <v>0</v>
      </c>
      <c r="D10" s="174">
        <f>個票6!I5</f>
        <v>0</v>
      </c>
      <c r="E10" s="174">
        <f>個票6!J5</f>
        <v>0</v>
      </c>
      <c r="F10" s="161">
        <f>個票6!F2</f>
        <v>0</v>
      </c>
      <c r="G10" s="187">
        <f>個票6!M5+個票6!N50</f>
        <v>0</v>
      </c>
      <c r="H10" s="187">
        <f>個票6!N5+個票6!O50</f>
        <v>0</v>
      </c>
      <c r="I10" s="188">
        <f>個票6!O5+個票6!P50</f>
        <v>0</v>
      </c>
      <c r="J10" s="188">
        <f>個票6!P5+個票6!P52</f>
        <v>0</v>
      </c>
      <c r="K10" s="186">
        <f t="shared" si="0"/>
        <v>0</v>
      </c>
    </row>
    <row r="11" spans="1:11" ht="53.4" customHeight="1">
      <c r="A11" s="160">
        <v>7</v>
      </c>
      <c r="B11" s="179">
        <f>個票7!G2</f>
        <v>0</v>
      </c>
      <c r="C11" s="176">
        <f>個票7!H2</f>
        <v>0</v>
      </c>
      <c r="D11" s="174">
        <f>個票7!I2</f>
        <v>0</v>
      </c>
      <c r="E11" s="174">
        <f>個票7!J2</f>
        <v>0</v>
      </c>
      <c r="F11" s="161">
        <f>個票7!F2</f>
        <v>0</v>
      </c>
      <c r="G11" s="187">
        <f>個票7!M5+個票7!N50</f>
        <v>0</v>
      </c>
      <c r="H11" s="187">
        <f>個票7!N5+個票7!O50</f>
        <v>0</v>
      </c>
      <c r="I11" s="188">
        <f>個票7!O5+個票7!P50</f>
        <v>0</v>
      </c>
      <c r="J11" s="188">
        <f>個票7!P5+個票7!P52</f>
        <v>0</v>
      </c>
      <c r="K11" s="189">
        <f t="shared" si="0"/>
        <v>0</v>
      </c>
    </row>
    <row r="12" spans="1:11" ht="53.4" customHeight="1">
      <c r="A12" s="160">
        <v>8</v>
      </c>
      <c r="B12" s="179">
        <f>個票8!G2</f>
        <v>0</v>
      </c>
      <c r="C12" s="176">
        <f>個票8!H2</f>
        <v>0</v>
      </c>
      <c r="D12" s="174">
        <f>個票8!I2</f>
        <v>0</v>
      </c>
      <c r="E12" s="174">
        <f>個票8!J2</f>
        <v>0</v>
      </c>
      <c r="F12" s="161">
        <f>個票8!F2</f>
        <v>0</v>
      </c>
      <c r="G12" s="187">
        <f>個票8!M5+個票8!N50</f>
        <v>0</v>
      </c>
      <c r="H12" s="187">
        <f>個票8!N5+個票8!O50</f>
        <v>0</v>
      </c>
      <c r="I12" s="188">
        <f>個票8!O5+個票8!P50</f>
        <v>0</v>
      </c>
      <c r="J12" s="188">
        <f>個票8!P5+個票8!P52</f>
        <v>0</v>
      </c>
      <c r="K12" s="186">
        <f t="shared" si="0"/>
        <v>0</v>
      </c>
    </row>
    <row r="13" spans="1:11" ht="53.4" customHeight="1">
      <c r="A13" s="160">
        <v>9</v>
      </c>
      <c r="B13" s="179">
        <f>個票9!G5</f>
        <v>0</v>
      </c>
      <c r="C13" s="176">
        <f>個票9!H5</f>
        <v>0</v>
      </c>
      <c r="D13" s="174">
        <f>個票9!I5</f>
        <v>0</v>
      </c>
      <c r="E13" s="174">
        <f>個票9!J5</f>
        <v>0</v>
      </c>
      <c r="F13" s="161">
        <f>個票9!F2</f>
        <v>0</v>
      </c>
      <c r="G13" s="187">
        <f>個票9!M5+個票9!N50</f>
        <v>0</v>
      </c>
      <c r="H13" s="187">
        <f>個票9!N5+個票9!O50</f>
        <v>0</v>
      </c>
      <c r="I13" s="188">
        <f>個票9!O5+個票9!P50</f>
        <v>0</v>
      </c>
      <c r="J13" s="188">
        <f>個票9!P5+個票9!P52</f>
        <v>0</v>
      </c>
      <c r="K13" s="189">
        <f t="shared" si="0"/>
        <v>0</v>
      </c>
    </row>
    <row r="14" spans="1:11" ht="53.4" customHeight="1" thickBot="1">
      <c r="A14" s="162">
        <v>10</v>
      </c>
      <c r="B14" s="180">
        <f>個票10!G5</f>
        <v>0</v>
      </c>
      <c r="C14" s="177">
        <f>個票10!H5</f>
        <v>0</v>
      </c>
      <c r="D14" s="175">
        <f>個票10!I5</f>
        <v>0</v>
      </c>
      <c r="E14" s="175">
        <f>個票10!J5</f>
        <v>0</v>
      </c>
      <c r="F14" s="163">
        <f>個票10!F2</f>
        <v>0</v>
      </c>
      <c r="G14" s="190">
        <f>個票10!M5+個票10!N50</f>
        <v>0</v>
      </c>
      <c r="H14" s="190">
        <f>個票10!N5+個票10!O50</f>
        <v>0</v>
      </c>
      <c r="I14" s="191">
        <f>個票10!O5+個票10!P50</f>
        <v>0</v>
      </c>
      <c r="J14" s="191">
        <f>個票10!P5+個票10!P52</f>
        <v>0</v>
      </c>
      <c r="K14" s="186">
        <f t="shared" si="0"/>
        <v>0</v>
      </c>
    </row>
    <row r="15" spans="1:11" ht="49.2" customHeight="1" thickBot="1">
      <c r="F15" s="148" t="s">
        <v>154</v>
      </c>
      <c r="G15" s="184">
        <f>SUM(G5:G14)</f>
        <v>0</v>
      </c>
      <c r="H15" s="184">
        <f>SUM(H5:H14)</f>
        <v>0</v>
      </c>
      <c r="I15" s="184">
        <f>SUM(I5:I14)</f>
        <v>0</v>
      </c>
      <c r="J15" s="184">
        <f>SUM(J5:J14)</f>
        <v>0</v>
      </c>
      <c r="K15" s="192">
        <f>SUM(K5:K14)</f>
        <v>0</v>
      </c>
    </row>
  </sheetData>
  <sheetProtection algorithmName="SHA-512" hashValue="wBvoN4LoUj4BUFgqlxwgBlq0Wwr4LK8ZHAige69vuMSm8+fQdg/jVNHqI+Xs/NN8R9OL1sCyCLyp5pODQ/yx1A==" saltValue="cLdPhV4JrAN2oRZ9L8MZew==" spinCount="100000" sheet="1" objects="1" scenarios="1" formatRows="0"/>
  <protectedRanges>
    <protectedRange sqref="E3:K3" name="範囲1"/>
  </protectedRanges>
  <mergeCells count="1">
    <mergeCell ref="F1:G1"/>
  </mergeCells>
  <phoneticPr fontId="20"/>
  <pageMargins left="0.7" right="0.7" top="0.75" bottom="0.75" header="0.3" footer="0.3"/>
  <pageSetup paperSize="9" scale="5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FF6E-C51C-4C90-92C2-F4C74A241E6B}">
  <sheetPr>
    <tabColor rgb="FFE696E0"/>
  </sheetPr>
  <dimension ref="A1:R105"/>
  <sheetViews>
    <sheetView showZeros="0" zoomScale="51" zoomScaleNormal="51" zoomScaleSheetLayoutView="62" zoomScalePageLayoutView="59" workbookViewId="0">
      <selection activeCell="R1" sqref="Q1:R1048576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187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187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189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4S50TL21R4ZUhdRyZAk78fos4oflIsxPvjdz1k2/CF+q6mMTK/xSJ0GrCnfRHNsBcxZlD4jUl2W15cotEvI/2Q==" saltValue="kXW4I9CjJiIYsknMtinewg==" spinCount="100000" sheet="1" formatRows="0"/>
  <protectedRanges>
    <protectedRange sqref="F2:I2 P5 B8:F14 B21:H26 D32:E33 B38:I49 P52 D55:E56 K2:L2" name="範囲1"/>
    <protectedRange sqref="J2" name="範囲1_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B79A3417-9B53-42F0-B114-92E633E5B896}">
      <formula1>$Q$38:$Q$97</formula1>
    </dataValidation>
    <dataValidation type="list" allowBlank="1" showInputMessage="1" showErrorMessage="1" sqref="D32:E32 D55:E55" xr:uid="{E5FE3188-ADD8-4CBB-9E65-2302769910CE}">
      <formula1>"はい,いいえ"</formula1>
    </dataValidation>
    <dataValidation type="list" allowBlank="1" showInputMessage="1" showErrorMessage="1" sqref="F2 F5" xr:uid="{7C632E89-5978-47AA-8159-D0047A71EE59}">
      <formula1>"介護テクノロジー等の導入支援,パッケージ型導入支援"</formula1>
    </dataValidation>
    <dataValidation type="list" allowBlank="1" showInputMessage="1" showErrorMessage="1" sqref="C8:C14 C38:C39" xr:uid="{0B69783C-0BC0-44CA-93C7-313FA26EA8F8}">
      <formula1>$Q$8:$Q$19</formula1>
    </dataValidation>
    <dataValidation type="list" allowBlank="1" showInputMessage="1" showErrorMessage="1" sqref="C40:C49" xr:uid="{3360DF7A-3B30-423A-B60A-165EC972B2A3}">
      <formula1>$Q$8:$Q$22</formula1>
    </dataValidation>
    <dataValidation type="list" allowBlank="1" showInputMessage="1" showErrorMessage="1" sqref="L5 L2" xr:uid="{ADC11C98-756A-4326-A9D7-19688A75780B}">
      <formula1>$Q$25:$Q$28</formula1>
    </dataValidation>
    <dataValidation type="list" allowBlank="1" showInputMessage="1" showErrorMessage="1" sqref="G21 G38" xr:uid="{009744B5-FFF8-4D14-A2F2-77750B4FA35C}">
      <formula1>"〇,×"</formula1>
    </dataValidation>
    <dataValidation type="list" allowBlank="1" showInputMessage="1" showErrorMessage="1" sqref="C21:C26" xr:uid="{452EB578-C9CE-414C-B715-62727FA09D6D}">
      <formula1>$Q$20:$Q$22</formula1>
    </dataValidation>
    <dataValidation type="list" allowBlank="1" showInputMessage="1" showErrorMessage="1" sqref="H21 F21:F26 H38" xr:uid="{8F8E6C66-66A6-4CE8-B22C-6B0B0884D89F}">
      <formula1>"〇,✕"</formula1>
    </dataValidation>
    <dataValidation type="list" allowBlank="1" showInputMessage="1" showErrorMessage="1" sqref="D8:D14 D21:D26 D38:D49" xr:uid="{18152D6D-67FC-4ECC-B9A9-A896310BA8E9}">
      <formula1>"有,無"</formula1>
    </dataValidation>
    <dataValidation type="list" allowBlank="1" showInputMessage="1" showErrorMessage="1" sqref="J2" xr:uid="{7704C9F0-D84C-46BE-B06F-C5CC1E2F968D}">
      <formula1>$Q36:$Q96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9D65-83C5-4CF9-A95B-11E95038FC5C}">
  <sheetPr>
    <tabColor rgb="FFBC79FF"/>
  </sheetPr>
  <dimension ref="A1:R105"/>
  <sheetViews>
    <sheetView showZeros="0" zoomScale="51" zoomScaleNormal="51" zoomScaleSheetLayoutView="62" zoomScalePageLayoutView="59" workbookViewId="0">
      <selection activeCell="J2" sqref="J2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188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188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189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S3zPS80JZdJP6M3roqXYVoiWMYUsxUlXlj8MQEj407Z6EWCeEg4UTDZfxoFsJHVG/GOipVA5Pqz/z8CgXjhICA==" saltValue="PL/zhy9U8/oCam6MSO+d7Q==" spinCount="100000" sheet="1" formatRows="0"/>
  <protectedRanges>
    <protectedRange sqref="F2:I2 P5 B8:F14 B21:H26 D32:E33 B38:I49 P52 D55:E56 K2:L2" name="範囲1"/>
    <protectedRange sqref="J2" name="範囲1_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5540320F-14B1-4501-8B96-59A0EDA25BAA}">
      <formula1>$Q$38:$Q$97</formula1>
    </dataValidation>
    <dataValidation type="list" allowBlank="1" showInputMessage="1" showErrorMessage="1" sqref="D32:E32 D55:E55" xr:uid="{02E1B983-3BC5-4F68-8DA8-A07646F8CF2A}">
      <formula1>"はい,いいえ"</formula1>
    </dataValidation>
    <dataValidation type="list" allowBlank="1" showInputMessage="1" showErrorMessage="1" sqref="F2 F5" xr:uid="{970E296B-4AFE-475B-AFC4-0BD0CAD03081}">
      <formula1>"介護テクノロジー等の導入支援,パッケージ型導入支援"</formula1>
    </dataValidation>
    <dataValidation type="list" allowBlank="1" showInputMessage="1" showErrorMessage="1" sqref="C8:C14 C38:C39" xr:uid="{32DAB247-5C1E-4C6A-BA93-FBD31F08DE45}">
      <formula1>$Q$8:$Q$19</formula1>
    </dataValidation>
    <dataValidation type="list" allowBlank="1" showInputMessage="1" showErrorMessage="1" sqref="C40:C49" xr:uid="{CEB400B6-68F5-43F5-BDCC-B4D1D8CFC851}">
      <formula1>$Q$8:$Q$22</formula1>
    </dataValidation>
    <dataValidation type="list" allowBlank="1" showInputMessage="1" showErrorMessage="1" sqref="L5 L2" xr:uid="{1B30C85F-EEA6-4AD6-A022-C8BBBF0477EE}">
      <formula1>$Q$25:$Q$28</formula1>
    </dataValidation>
    <dataValidation type="list" allowBlank="1" showInputMessage="1" showErrorMessage="1" sqref="G21 G38" xr:uid="{2B4C557E-BDCF-41F3-8401-3D832AA7A84D}">
      <formula1>"〇,×"</formula1>
    </dataValidation>
    <dataValidation type="list" allowBlank="1" showInputMessage="1" showErrorMessage="1" sqref="C21:C26" xr:uid="{10984FEE-8BB1-4A2D-9220-2FC9CAEC3D11}">
      <formula1>$Q$20:$Q$22</formula1>
    </dataValidation>
    <dataValidation type="list" allowBlank="1" showInputMessage="1" showErrorMessage="1" sqref="H21 F21:F26 H38" xr:uid="{57EF1115-B951-4009-9D5C-AFA1BD7F69D6}">
      <formula1>"〇,✕"</formula1>
    </dataValidation>
    <dataValidation type="list" allowBlank="1" showInputMessage="1" showErrorMessage="1" sqref="D8:D14 D21:D26 D38:D49" xr:uid="{ECE71A71-515D-4923-A479-268C6E605D07}">
      <formula1>"有,無"</formula1>
    </dataValidation>
    <dataValidation type="list" allowBlank="1" showInputMessage="1" showErrorMessage="1" sqref="J2" xr:uid="{FC424D51-905F-425A-A583-96FBE5FDBE64}">
      <formula1>$Q36:$Q96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96CAD-93FB-4DC4-ABF6-0A4E8389EAA4}">
  <sheetPr>
    <tabColor rgb="FFFD6159"/>
  </sheetPr>
  <dimension ref="A1:R105"/>
  <sheetViews>
    <sheetView showZeros="0" zoomScale="51" zoomScaleNormal="51" zoomScaleSheetLayoutView="62" zoomScalePageLayoutView="59" workbookViewId="0">
      <selection activeCell="J2" sqref="J2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116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116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190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M2DSw8JhtH7BL8U5rfs5C9Y3TQazofkACS6xAA8T6KorTxtivVT9jJwraYmKneW036vMKtMP2i+hCQjsBdFkvQ==" saltValue="6V3gnqiS9xI2kEatwIJvQw==" spinCount="100000" sheet="1" formatRows="0"/>
  <protectedRanges>
    <protectedRange sqref="F2:L2 P5 B8:F14 B21:H26 D32:E33 B38:I49 P52 D55:E56" name="範囲1"/>
  </protectedRanges>
  <mergeCells count="37">
    <mergeCell ref="M3:M4"/>
    <mergeCell ref="A31:G31"/>
    <mergeCell ref="A54:G54"/>
    <mergeCell ref="F55:G55"/>
    <mergeCell ref="D56:E56"/>
    <mergeCell ref="F56:G56"/>
    <mergeCell ref="A56:C56"/>
    <mergeCell ref="N52:O52"/>
    <mergeCell ref="A55:C55"/>
    <mergeCell ref="D55:E55"/>
    <mergeCell ref="A33:C33"/>
    <mergeCell ref="A32:C32"/>
    <mergeCell ref="D33:E33"/>
    <mergeCell ref="F33:G33"/>
    <mergeCell ref="F32:G32"/>
    <mergeCell ref="D32:E32"/>
    <mergeCell ref="H38:H49"/>
    <mergeCell ref="K38:K49"/>
    <mergeCell ref="L38:L49"/>
    <mergeCell ref="M38:M49"/>
    <mergeCell ref="I38:I49"/>
    <mergeCell ref="N3:N4"/>
    <mergeCell ref="O3:O4"/>
    <mergeCell ref="P37:P49"/>
    <mergeCell ref="F21:F26"/>
    <mergeCell ref="G21:G26"/>
    <mergeCell ref="H21:H26"/>
    <mergeCell ref="J21:J26"/>
    <mergeCell ref="K21:K26"/>
    <mergeCell ref="N20:N26"/>
    <mergeCell ref="K7:K14"/>
    <mergeCell ref="L7:L14"/>
    <mergeCell ref="N7:N14"/>
    <mergeCell ref="L21:L26"/>
    <mergeCell ref="O37:O49"/>
    <mergeCell ref="G38:G49"/>
    <mergeCell ref="P3:P4"/>
  </mergeCells>
  <phoneticPr fontId="20"/>
  <dataValidations count="11">
    <dataValidation type="list" allowBlank="1" showInputMessage="1" showErrorMessage="1" sqref="D8:D14 D21:D26 D38:D49" xr:uid="{B7BFE7BA-C0CD-4981-8AAF-F893B311A4DF}">
      <formula1>"有,無"</formula1>
    </dataValidation>
    <dataValidation type="list" allowBlank="1" showInputMessage="1" showErrorMessage="1" sqref="H21 F21:F26 H38" xr:uid="{C3BE08F0-5D71-44A8-804A-5853933B64B3}">
      <formula1>"〇,✕"</formula1>
    </dataValidation>
    <dataValidation type="list" allowBlank="1" showInputMessage="1" showErrorMessage="1" sqref="C21:C26" xr:uid="{DC0E5BF4-710D-4B0D-A642-AF26E69584B5}">
      <formula1>$Q$20:$Q$22</formula1>
    </dataValidation>
    <dataValidation type="list" allowBlank="1" showInputMessage="1" showErrorMessage="1" sqref="G21 G38" xr:uid="{A54428E1-DB19-416B-B355-84E2C5B9FEB3}">
      <formula1>"〇,×"</formula1>
    </dataValidation>
    <dataValidation type="list" allowBlank="1" showInputMessage="1" showErrorMessage="1" sqref="L5 L2" xr:uid="{0A6C1BFE-24F4-409E-8D2C-B9D7906E1513}">
      <formula1>$Q$25:$Q$28</formula1>
    </dataValidation>
    <dataValidation type="list" allowBlank="1" showInputMessage="1" showErrorMessage="1" sqref="C40:C49" xr:uid="{DE4ECB39-2574-44A6-B608-96A0FE0C47FE}">
      <formula1>$Q$8:$Q$22</formula1>
    </dataValidation>
    <dataValidation type="list" allowBlank="1" showInputMessage="1" showErrorMessage="1" sqref="C8:C14 C38:C39" xr:uid="{1F50A4E2-833B-40BB-B03F-D338D06BF3BA}">
      <formula1>$Q$8:$Q$19</formula1>
    </dataValidation>
    <dataValidation type="list" allowBlank="1" showInputMessage="1" showErrorMessage="1" sqref="F2 F5" xr:uid="{7239F8A3-6A94-4EC5-8D1F-5D9FD74217B2}">
      <formula1>"介護テクノロジー等の導入支援,パッケージ型導入支援"</formula1>
    </dataValidation>
    <dataValidation type="list" allowBlank="1" showInputMessage="1" showErrorMessage="1" sqref="J2" xr:uid="{4AD8CD46-7D54-4429-9215-0B77FD7EF3C4}">
      <formula1>$Q36:$Q96</formula1>
    </dataValidation>
    <dataValidation type="list" allowBlank="1" showInputMessage="1" showErrorMessage="1" sqref="D32:E32 D55:E55" xr:uid="{87DDCB59-5850-4502-8483-2B817719AEE6}">
      <formula1>"はい,いいえ"</formula1>
    </dataValidation>
    <dataValidation type="list" allowBlank="1" showInputMessage="1" showErrorMessage="1" sqref="J5" xr:uid="{B55CE8FB-6518-4705-A80C-4444A8F541B4}">
      <formula1>$Q$38:$Q$97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531E-F91E-4AA1-B554-36EA3E0290B9}">
  <sheetPr>
    <tabColor theme="5" tint="0.39997558519241921"/>
  </sheetPr>
  <dimension ref="A1:R105"/>
  <sheetViews>
    <sheetView showZeros="0" zoomScale="51" zoomScaleNormal="51" zoomScaleSheetLayoutView="62" zoomScalePageLayoutView="59" workbookViewId="0">
      <selection activeCell="R1" sqref="Q1:R1048576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180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180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191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RJ791hSrLJhi6R5DkUrHlTm7AJDlEu4YHZvsM6AfUzx82hLGQICl5wMeibHvNHrdCHv2aQ0S2RcF+vLct0hozA==" saltValue="iwhOxgxFkNlWp9XBYwmtbA==" spinCount="100000" sheet="1" formatRows="0"/>
  <protectedRanges>
    <protectedRange sqref="F2:I2 P5 B8:F14 B21:H26 D32:E33 B38:I49 P52 D55:E56 K2:L2" name="範囲1"/>
    <protectedRange sqref="J2" name="範囲1_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0A9104A8-6AD8-4752-B89E-BA097B2DE8F4}">
      <formula1>$Q$38:$Q$97</formula1>
    </dataValidation>
    <dataValidation type="list" allowBlank="1" showInputMessage="1" showErrorMessage="1" sqref="D32:E32 D55:E55" xr:uid="{2BC952EB-87EA-4756-A31E-AA8462B304F2}">
      <formula1>"はい,いいえ"</formula1>
    </dataValidation>
    <dataValidation type="list" allowBlank="1" showInputMessage="1" showErrorMessage="1" sqref="F2 F5" xr:uid="{367A1911-FC88-4416-AD55-63817153C78F}">
      <formula1>"介護テクノロジー等の導入支援,パッケージ型導入支援"</formula1>
    </dataValidation>
    <dataValidation type="list" allowBlank="1" showInputMessage="1" showErrorMessage="1" sqref="C8:C14 C38:C39" xr:uid="{C83D31E1-D7C6-407F-A922-ED0E78AB54CC}">
      <formula1>$Q$8:$Q$19</formula1>
    </dataValidation>
    <dataValidation type="list" allowBlank="1" showInputMessage="1" showErrorMessage="1" sqref="C40:C49" xr:uid="{F5283EDC-B431-4702-BEBB-F9904D5FBFA2}">
      <formula1>$Q$8:$Q$22</formula1>
    </dataValidation>
    <dataValidation type="list" allowBlank="1" showInputMessage="1" showErrorMessage="1" sqref="L5 L2" xr:uid="{E698EC86-2142-41D2-A9F3-B888CE296FEC}">
      <formula1>$Q$25:$Q$28</formula1>
    </dataValidation>
    <dataValidation type="list" allowBlank="1" showInputMessage="1" showErrorMessage="1" sqref="G21 G38" xr:uid="{7EE216EB-647E-4753-84CE-EE6004302C9A}">
      <formula1>"〇,×"</formula1>
    </dataValidation>
    <dataValidation type="list" allowBlank="1" showInputMessage="1" showErrorMessage="1" sqref="C21:C26" xr:uid="{85D8B80B-C3C8-4993-BF6D-0CFD9C769EAD}">
      <formula1>$Q$20:$Q$22</formula1>
    </dataValidation>
    <dataValidation type="list" allowBlank="1" showInputMessage="1" showErrorMessage="1" sqref="H21 F21:F26 H38" xr:uid="{B3F05D3F-C53C-4406-A9F2-FEB3B94C6C8C}">
      <formula1>"〇,✕"</formula1>
    </dataValidation>
    <dataValidation type="list" allowBlank="1" showInputMessage="1" showErrorMessage="1" sqref="D8:D14 D21:D26 D38:D49" xr:uid="{425F23A7-084B-4685-AE70-34DA7D8CE724}">
      <formula1>"有,無"</formula1>
    </dataValidation>
    <dataValidation type="list" allowBlank="1" showInputMessage="1" showErrorMessage="1" sqref="J2" xr:uid="{25A07FE9-6E5F-48EE-9137-859B7C154364}">
      <formula1>$Q36:$Q96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4C87-5520-4CDE-B9A8-90CFE4680F45}">
  <sheetPr>
    <tabColor theme="7" tint="0.39997558519241921"/>
  </sheetPr>
  <dimension ref="A1:R105"/>
  <sheetViews>
    <sheetView showZeros="0" zoomScale="51" zoomScaleNormal="51" zoomScaleSheetLayoutView="62" zoomScalePageLayoutView="59" workbookViewId="0">
      <selection activeCell="R1" sqref="Q1:R1048576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181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181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191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rUqhNNG69Vad8TyM42vuXppRgil/y0lQ5IZWdsH3rlmTxGV/d1VoH5/AEke0sBbuSp8NMKY4QFztRuT+hSt+wg==" saltValue="7VKFayxKg4FgXD4qFswPnw==" spinCount="100000" sheet="1" formatRows="0"/>
  <protectedRanges>
    <protectedRange sqref="F2:I2 P5 B8:F14 B21:H26 D32:E33 B38:I49 P52 D55:E56 K2:L2" name="範囲1"/>
    <protectedRange sqref="J2" name="範囲1_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9245F877-817C-4489-A011-FC51D89D56C4}">
      <formula1>$Q$38:$Q$97</formula1>
    </dataValidation>
    <dataValidation type="list" allowBlank="1" showInputMessage="1" showErrorMessage="1" sqref="D32:E32 D55:E55" xr:uid="{4D33BAD5-EBCE-47BC-99E2-144E8DCA03A3}">
      <formula1>"はい,いいえ"</formula1>
    </dataValidation>
    <dataValidation type="list" allowBlank="1" showInputMessage="1" showErrorMessage="1" sqref="F2 F5" xr:uid="{1B4BC874-4E6C-4EA1-AC18-9B37D30F23C5}">
      <formula1>"介護テクノロジー等の導入支援,パッケージ型導入支援"</formula1>
    </dataValidation>
    <dataValidation type="list" allowBlank="1" showInputMessage="1" showErrorMessage="1" sqref="C8:C14 C38:C39" xr:uid="{3301B3AA-FAB5-4C9F-A536-08C0D355019B}">
      <formula1>$Q$8:$Q$19</formula1>
    </dataValidation>
    <dataValidation type="list" allowBlank="1" showInputMessage="1" showErrorMessage="1" sqref="C40:C49" xr:uid="{E7BDA651-A233-4C88-9C67-16617F1E7495}">
      <formula1>$Q$8:$Q$22</formula1>
    </dataValidation>
    <dataValidation type="list" allowBlank="1" showInputMessage="1" showErrorMessage="1" sqref="L5 L2" xr:uid="{D8DF4289-BE44-4FD2-9B98-D6B6A86B9384}">
      <formula1>$Q$25:$Q$28</formula1>
    </dataValidation>
    <dataValidation type="list" allowBlank="1" showInputMessage="1" showErrorMessage="1" sqref="G21 G38" xr:uid="{93DCEA0D-F99C-47D0-BFB1-5BB85FBE5820}">
      <formula1>"〇,×"</formula1>
    </dataValidation>
    <dataValidation type="list" allowBlank="1" showInputMessage="1" showErrorMessage="1" sqref="C21:C26" xr:uid="{50355E39-C7B1-40A1-A97D-87617A62C96D}">
      <formula1>$Q$20:$Q$22</formula1>
    </dataValidation>
    <dataValidation type="list" allowBlank="1" showInputMessage="1" showErrorMessage="1" sqref="H21 F21:F26 H38" xr:uid="{A6601CE1-818E-4295-B86D-D9789948AA03}">
      <formula1>"〇,✕"</formula1>
    </dataValidation>
    <dataValidation type="list" allowBlank="1" showInputMessage="1" showErrorMessage="1" sqref="D8:D14 D21:D26 D38:D49" xr:uid="{490F6075-20D8-4CDF-AF51-7EBB2C0E823C}">
      <formula1>"有,無"</formula1>
    </dataValidation>
    <dataValidation type="list" allowBlank="1" showInputMessage="1" showErrorMessage="1" sqref="J2" xr:uid="{BAADCDD8-EE90-4BB0-BDC6-3A14422EF3C5}">
      <formula1>$Q36:$Q96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6AD7-01CE-40FB-953B-651F9CFA9999}">
  <sheetPr>
    <tabColor theme="9" tint="0.39997558519241921"/>
  </sheetPr>
  <dimension ref="A1:R105"/>
  <sheetViews>
    <sheetView showZeros="0" zoomScale="51" zoomScaleNormal="51" zoomScaleSheetLayoutView="62" zoomScalePageLayoutView="59" workbookViewId="0">
      <selection activeCell="R1" sqref="Q1:R1048576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182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182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191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jeObXs7i5cT4pz9zdoGT07Zr77l18bFwhFQjjjJwWSvGTGF+BBydw5Lb2HNuQjIpt/I2A91Mkc5u0MsTrUgYOw==" saltValue="BjgZBvph2ZfsMFSJyGgS+Q==" spinCount="100000" sheet="1" formatRows="0"/>
  <protectedRanges>
    <protectedRange sqref="F2:I2 P5 B8:F14 B21:H26 D32:E33 B38:I49 P52 D55:E56 K2:L2" name="範囲1"/>
    <protectedRange sqref="J2" name="範囲1_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A5E5719F-9807-4049-A4C2-5E2B992233F7}">
      <formula1>$Q$38:$Q$97</formula1>
    </dataValidation>
    <dataValidation type="list" allowBlank="1" showInputMessage="1" showErrorMessage="1" sqref="D32:E32 D55:E55" xr:uid="{E9520F23-A1D6-4733-B447-1202078722E4}">
      <formula1>"はい,いいえ"</formula1>
    </dataValidation>
    <dataValidation type="list" allowBlank="1" showInputMessage="1" showErrorMessage="1" sqref="F2 F5" xr:uid="{B7D36686-3CDC-4C1A-B3D7-E295CD2F3374}">
      <formula1>"介護テクノロジー等の導入支援,パッケージ型導入支援"</formula1>
    </dataValidation>
    <dataValidation type="list" allowBlank="1" showInputMessage="1" showErrorMessage="1" sqref="C8:C14 C38:C39" xr:uid="{9628426F-867F-49C3-BB0A-9DC407E0C20D}">
      <formula1>$Q$8:$Q$19</formula1>
    </dataValidation>
    <dataValidation type="list" allowBlank="1" showInputMessage="1" showErrorMessage="1" sqref="C40:C49" xr:uid="{6A84A2F5-6B16-4144-8EE1-7C8D65C7D3D4}">
      <formula1>$Q$8:$Q$22</formula1>
    </dataValidation>
    <dataValidation type="list" allowBlank="1" showInputMessage="1" showErrorMessage="1" sqref="L5 L2" xr:uid="{12EBBDAE-727A-4DC4-AAFA-983D5CBB2422}">
      <formula1>$Q$25:$Q$28</formula1>
    </dataValidation>
    <dataValidation type="list" allowBlank="1" showInputMessage="1" showErrorMessage="1" sqref="G21 G38" xr:uid="{10C265EF-7CCC-4020-9138-A77FB7AAF3C9}">
      <formula1>"〇,×"</formula1>
    </dataValidation>
    <dataValidation type="list" allowBlank="1" showInputMessage="1" showErrorMessage="1" sqref="C21:C26" xr:uid="{B32FE7E0-994D-471F-8DED-1A413C798635}">
      <formula1>$Q$20:$Q$22</formula1>
    </dataValidation>
    <dataValidation type="list" allowBlank="1" showInputMessage="1" showErrorMessage="1" sqref="H21 F21:F26 H38" xr:uid="{C339519D-FC9E-46E8-B709-CA2FCB3FE84A}">
      <formula1>"〇,✕"</formula1>
    </dataValidation>
    <dataValidation type="list" allowBlank="1" showInputMessage="1" showErrorMessage="1" sqref="D8:D14 D21:D26 D38:D49" xr:uid="{9FF31C38-958A-47A7-9320-32F05EED475E}">
      <formula1>"有,無"</formula1>
    </dataValidation>
    <dataValidation type="list" allowBlank="1" showInputMessage="1" showErrorMessage="1" sqref="J2" xr:uid="{B7CA5A95-5742-4C78-BDF1-B571EDD94781}">
      <formula1>$Q36:$Q96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6574-BBC1-4AAC-A212-B231DD30FA90}">
  <sheetPr>
    <tabColor theme="9"/>
  </sheetPr>
  <dimension ref="A1:R105"/>
  <sheetViews>
    <sheetView showZeros="0" zoomScale="51" zoomScaleNormal="51" zoomScaleSheetLayoutView="62" zoomScalePageLayoutView="59" workbookViewId="0">
      <selection activeCell="R1" sqref="Q1:R1048576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183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183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191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rweAVNxs6PbC5cwWfm1+nAiZRWe8eT1ZdzkBgDNxoSswMyXKKlNXsApMkQw6zpApJobt/QVQUTqc/fHqeSGINQ==" saltValue="QW9W52KNSXxhZ+0SQQX4cA==" spinCount="100000" sheet="1" formatRows="0"/>
  <protectedRanges>
    <protectedRange sqref="F2:I2 P5 B8:F14 B21:H26 D32:E33 B38:I49 P52 D55:E56 K2:L2" name="範囲1"/>
    <protectedRange sqref="J2" name="範囲1_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4E17B4F6-0AEB-4AB3-A871-F819D73CD5D4}">
      <formula1>$Q$38:$Q$97</formula1>
    </dataValidation>
    <dataValidation type="list" allowBlank="1" showInputMessage="1" showErrorMessage="1" sqref="D32:E32 D55:E55" xr:uid="{74AD3B6B-59F5-4A94-A1D4-AD006300393C}">
      <formula1>"はい,いいえ"</formula1>
    </dataValidation>
    <dataValidation type="list" allowBlank="1" showInputMessage="1" showErrorMessage="1" sqref="F2 F5" xr:uid="{B3D66A29-50D8-4198-9FC4-A764863A49C9}">
      <formula1>"介護テクノロジー等の導入支援,パッケージ型導入支援"</formula1>
    </dataValidation>
    <dataValidation type="list" allowBlank="1" showInputMessage="1" showErrorMessage="1" sqref="C8:C14 C38:C39" xr:uid="{F1747ED9-84D6-444D-BB5D-F90C39456378}">
      <formula1>$Q$8:$Q$19</formula1>
    </dataValidation>
    <dataValidation type="list" allowBlank="1" showInputMessage="1" showErrorMessage="1" sqref="C40:C49" xr:uid="{B8011ECB-12BB-47EC-AE06-1F358BF43739}">
      <formula1>$Q$8:$Q$22</formula1>
    </dataValidation>
    <dataValidation type="list" allowBlank="1" showInputMessage="1" showErrorMessage="1" sqref="L5 L2" xr:uid="{C54BF154-3FF5-4705-929C-2947824017A5}">
      <formula1>$Q$25:$Q$28</formula1>
    </dataValidation>
    <dataValidation type="list" allowBlank="1" showInputMessage="1" showErrorMessage="1" sqref="G21 G38" xr:uid="{4AF8F423-DFAA-40BF-8C80-100A31BC6BCB}">
      <formula1>"〇,×"</formula1>
    </dataValidation>
    <dataValidation type="list" allowBlank="1" showInputMessage="1" showErrorMessage="1" sqref="C21:C26" xr:uid="{026E5DDE-FB35-4AAB-9988-B2940FF564F4}">
      <formula1>$Q$20:$Q$22</formula1>
    </dataValidation>
    <dataValidation type="list" allowBlank="1" showInputMessage="1" showErrorMessage="1" sqref="H21 F21:F26 H38" xr:uid="{58C05C4F-E0A4-4884-9578-A75460915C67}">
      <formula1>"〇,✕"</formula1>
    </dataValidation>
    <dataValidation type="list" allowBlank="1" showInputMessage="1" showErrorMessage="1" sqref="D8:D14 D21:D26 D38:D49" xr:uid="{43D28CE2-3DB9-4A8C-B5E2-E9FE42438BB5}">
      <formula1>"有,無"</formula1>
    </dataValidation>
    <dataValidation type="list" allowBlank="1" showInputMessage="1" showErrorMessage="1" sqref="J2" xr:uid="{CF436596-0236-4C09-A548-2DE28A2F0C7A}">
      <formula1>$Q36:$Q96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8F57-CECE-436E-AE01-3696CF8500CD}">
  <sheetPr>
    <tabColor theme="4" tint="0.39997558519241921"/>
  </sheetPr>
  <dimension ref="A1:R105"/>
  <sheetViews>
    <sheetView showZeros="0" zoomScale="51" zoomScaleNormal="51" zoomScaleSheetLayoutView="62" zoomScalePageLayoutView="59" workbookViewId="0">
      <selection activeCell="R1" sqref="Q1:R1048576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184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184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191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fkyBmFE0wEOlK34L71dY9NLr9aO30g59YsEJaeOeTFE2vUMi5w9tsKGGvMLcB+OZDsFf26vZ6XoJkl1T9N9KTw==" saltValue="+FHz5Pb+JCa65y8kAF5GDQ==" spinCount="100000" sheet="1" formatRows="0"/>
  <protectedRanges>
    <protectedRange sqref="F2:I2 P5 B8:F14 B21:H26 D32:E33 B38:I49 P52 D55:E56 K2:L2" name="範囲1"/>
    <protectedRange sqref="J2" name="範囲1_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7A26645B-10B6-49F2-A666-B1FB7DB60248}">
      <formula1>$Q$38:$Q$97</formula1>
    </dataValidation>
    <dataValidation type="list" allowBlank="1" showInputMessage="1" showErrorMessage="1" sqref="D32:E32 D55:E55" xr:uid="{A656F747-7B68-4E2F-B779-BB24E906AC74}">
      <formula1>"はい,いいえ"</formula1>
    </dataValidation>
    <dataValidation type="list" allowBlank="1" showInputMessage="1" showErrorMessage="1" sqref="F2 F5" xr:uid="{6CAD42C6-6C61-4AB8-B157-A69E57E6AC3F}">
      <formula1>"介護テクノロジー等の導入支援,パッケージ型導入支援"</formula1>
    </dataValidation>
    <dataValidation type="list" allowBlank="1" showInputMessage="1" showErrorMessage="1" sqref="C8:C14 C38:C39" xr:uid="{738B2D60-0E04-4D26-B1F5-1ACB324688D2}">
      <formula1>$Q$8:$Q$19</formula1>
    </dataValidation>
    <dataValidation type="list" allowBlank="1" showInputMessage="1" showErrorMessage="1" sqref="C40:C49" xr:uid="{79F15C50-3696-4D96-BC04-E0F4987D3143}">
      <formula1>$Q$8:$Q$22</formula1>
    </dataValidation>
    <dataValidation type="list" allowBlank="1" showInputMessage="1" showErrorMessage="1" sqref="L5 L2" xr:uid="{3196942F-7C97-45B4-917B-2E7579D46843}">
      <formula1>$Q$25:$Q$28</formula1>
    </dataValidation>
    <dataValidation type="list" allowBlank="1" showInputMessage="1" showErrorMessage="1" sqref="G21 G38" xr:uid="{0446D575-39C0-454B-8576-E7C51F4EAA94}">
      <formula1>"〇,×"</formula1>
    </dataValidation>
    <dataValidation type="list" allowBlank="1" showInputMessage="1" showErrorMessage="1" sqref="C21:C26" xr:uid="{B8096014-1354-4BBB-9E35-B398781E980A}">
      <formula1>$Q$20:$Q$22</formula1>
    </dataValidation>
    <dataValidation type="list" allowBlank="1" showInputMessage="1" showErrorMessage="1" sqref="H21 F21:F26 H38" xr:uid="{FF554CB7-A92E-4121-A0E0-4BD95670C8DC}">
      <formula1>"〇,✕"</formula1>
    </dataValidation>
    <dataValidation type="list" allowBlank="1" showInputMessage="1" showErrorMessage="1" sqref="D8:D14 D21:D26 D38:D49" xr:uid="{D9817128-19A3-4F38-A1E4-E24E0F880B94}">
      <formula1>"有,無"</formula1>
    </dataValidation>
    <dataValidation type="list" allowBlank="1" showInputMessage="1" showErrorMessage="1" sqref="J2" xr:uid="{7D35D150-7937-48A7-9D23-0893CD611992}">
      <formula1>$Q36:$Q96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65EB-667C-4E4D-9545-502F3AD73DA8}">
  <sheetPr>
    <tabColor theme="4"/>
  </sheetPr>
  <dimension ref="A1:R105"/>
  <sheetViews>
    <sheetView showZeros="0" zoomScale="51" zoomScaleNormal="51" zoomScaleSheetLayoutView="62" zoomScalePageLayoutView="59" workbookViewId="0">
      <selection activeCell="R1" sqref="Q1:R1048576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185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185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191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MyjSBv3KB2MDRqaQRsSrCMP/jQcxU0kYV9WFZzoJHifQzKXXuiYByC5TKGoOhXOCwQxSUHXXlcJXhTWyI4yPfw==" saltValue="XhbzjnEVKmLuAbc++OhSxw==" spinCount="100000" sheet="1" formatRows="0"/>
  <protectedRanges>
    <protectedRange sqref="F2:I2 P5 B8:F14 B21:H26 D32:E33 B38:I49 P52 D55:E56 K2:L2" name="範囲1"/>
    <protectedRange sqref="J2" name="範囲1_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44DCDC86-B8A7-4551-B017-E6DC338C65F0}">
      <formula1>$Q$38:$Q$97</formula1>
    </dataValidation>
    <dataValidation type="list" allowBlank="1" showInputMessage="1" showErrorMessage="1" sqref="D32:E32 D55:E55" xr:uid="{5C19E246-9B46-40E9-888B-D460203A8F52}">
      <formula1>"はい,いいえ"</formula1>
    </dataValidation>
    <dataValidation type="list" allowBlank="1" showInputMessage="1" showErrorMessage="1" sqref="F2 F5" xr:uid="{E2B39428-B7B3-452A-92C1-562C3CB6F310}">
      <formula1>"介護テクノロジー等の導入支援,パッケージ型導入支援"</formula1>
    </dataValidation>
    <dataValidation type="list" allowBlank="1" showInputMessage="1" showErrorMessage="1" sqref="C8:C14 C38:C39" xr:uid="{BC5D43DF-A377-4A8A-ADB8-46ABC4D842B4}">
      <formula1>$Q$8:$Q$19</formula1>
    </dataValidation>
    <dataValidation type="list" allowBlank="1" showInputMessage="1" showErrorMessage="1" sqref="C40:C49" xr:uid="{17A01FFC-89C7-4061-BDF9-E96F984FEA6C}">
      <formula1>$Q$8:$Q$22</formula1>
    </dataValidation>
    <dataValidation type="list" allowBlank="1" showInputMessage="1" showErrorMessage="1" sqref="L5 L2" xr:uid="{B65FE1A5-D2B8-40FA-AC83-508C357380C7}">
      <formula1>$Q$25:$Q$28</formula1>
    </dataValidation>
    <dataValidation type="list" allowBlank="1" showInputMessage="1" showErrorMessage="1" sqref="G21 G38" xr:uid="{FBCC6D69-7833-44C2-B05B-4D7BB8881FE9}">
      <formula1>"〇,×"</formula1>
    </dataValidation>
    <dataValidation type="list" allowBlank="1" showInputMessage="1" showErrorMessage="1" sqref="C21:C26" xr:uid="{76B1AFFF-0CEE-4024-9EAC-50F697DB61E4}">
      <formula1>$Q$20:$Q$22</formula1>
    </dataValidation>
    <dataValidation type="list" allowBlank="1" showInputMessage="1" showErrorMessage="1" sqref="H21 F21:F26 H38" xr:uid="{FE17317E-57B7-44EE-A8A8-F9E05BB2631F}">
      <formula1>"〇,✕"</formula1>
    </dataValidation>
    <dataValidation type="list" allowBlank="1" showInputMessage="1" showErrorMessage="1" sqref="D8:D14 D21:D26 D38:D49" xr:uid="{1F787A3E-6B52-4CA4-86CA-A4ED357D9770}">
      <formula1>"有,無"</formula1>
    </dataValidation>
    <dataValidation type="list" allowBlank="1" showInputMessage="1" showErrorMessage="1" sqref="J2" xr:uid="{7CCA4BAC-6763-4B02-9AA9-124063DD432F}">
      <formula1>$Q36:$Q96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488-F211-45DD-A8DB-F9DFA8D2A840}">
  <sheetPr>
    <tabColor rgb="FF567FCA"/>
  </sheetPr>
  <dimension ref="A1:R105"/>
  <sheetViews>
    <sheetView showZeros="0" zoomScale="51" zoomScaleNormal="51" zoomScaleSheetLayoutView="62" zoomScalePageLayoutView="59" workbookViewId="0">
      <selection activeCell="H5" sqref="H5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186</v>
      </c>
      <c r="D3" s="11"/>
      <c r="M3" s="246" t="s">
        <v>161</v>
      </c>
      <c r="N3" s="194" t="s">
        <v>162</v>
      </c>
      <c r="O3" s="196" t="s">
        <v>163</v>
      </c>
      <c r="P3" s="196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7"/>
      <c r="N4" s="195"/>
      <c r="O4" s="197"/>
      <c r="P4" s="197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4" t="s">
        <v>141</v>
      </c>
      <c r="L7" s="217" t="s">
        <v>166</v>
      </c>
      <c r="M7" s="37" t="s">
        <v>167</v>
      </c>
      <c r="N7" s="211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5"/>
      <c r="L8" s="218"/>
      <c r="M8" s="38" t="str">
        <f>IF(OR((C8="見守り"),(C8="介護業務支援 インカム"),(C8="介護業務支援 インカム")),"★","")</f>
        <v/>
      </c>
      <c r="N8" s="212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5"/>
      <c r="L9" s="218"/>
      <c r="M9" s="38" t="str">
        <f>IF(OR((C9="見守り"),(C9="介護業務支援 インカム"),(C9="介護業務支援 インカム")),"★","")</f>
        <v/>
      </c>
      <c r="N9" s="212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5"/>
      <c r="L10" s="218"/>
      <c r="M10" s="38" t="str">
        <f t="shared" ref="M10:M14" si="5">IF(OR((C10="見守り"),(C10="介護業務支援 インカム"),(C10="介護業務支援 インカム")),"★","")</f>
        <v/>
      </c>
      <c r="N10" s="212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5"/>
      <c r="L11" s="218"/>
      <c r="M11" s="38" t="str">
        <f t="shared" si="5"/>
        <v/>
      </c>
      <c r="N11" s="212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5"/>
      <c r="L12" s="218"/>
      <c r="M12" s="38" t="str">
        <f t="shared" si="5"/>
        <v/>
      </c>
      <c r="N12" s="212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5"/>
      <c r="L13" s="218"/>
      <c r="M13" s="38" t="str">
        <f t="shared" si="5"/>
        <v/>
      </c>
      <c r="N13" s="212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6"/>
      <c r="L14" s="219"/>
      <c r="M14" s="38" t="str">
        <f t="shared" si="5"/>
        <v/>
      </c>
      <c r="N14" s="213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1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1"/>
      <c r="G21" s="204"/>
      <c r="H21" s="206"/>
      <c r="I21" s="113">
        <f t="shared" ref="I21:I26" si="6">ROUNDDOWN(E21*4/5,-3)</f>
        <v>0</v>
      </c>
      <c r="J21" s="208">
        <f>SUM(I21:I26)</f>
        <v>0</v>
      </c>
      <c r="K21" s="208">
        <f>J29</f>
        <v>2500000</v>
      </c>
      <c r="L21" s="220">
        <f>MIN(J21,K21)</f>
        <v>0</v>
      </c>
      <c r="M21" s="42" t="str">
        <f>IF(C21="介護ソフト（介護業務支援）","★","")</f>
        <v/>
      </c>
      <c r="N21" s="212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2"/>
      <c r="G22" s="204"/>
      <c r="H22" s="206"/>
      <c r="I22" s="114">
        <f t="shared" si="6"/>
        <v>0</v>
      </c>
      <c r="J22" s="209"/>
      <c r="K22" s="209"/>
      <c r="L22" s="221"/>
      <c r="M22" s="42" t="str">
        <f t="shared" ref="M22:M26" si="7">IF(C22="介護ソフト（介護業務支援）","★","")</f>
        <v/>
      </c>
      <c r="N22" s="212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2"/>
      <c r="G23" s="204"/>
      <c r="H23" s="206"/>
      <c r="I23" s="114">
        <f t="shared" si="6"/>
        <v>0</v>
      </c>
      <c r="J23" s="209"/>
      <c r="K23" s="209"/>
      <c r="L23" s="221"/>
      <c r="M23" s="42" t="str">
        <f t="shared" si="7"/>
        <v/>
      </c>
      <c r="N23" s="212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2"/>
      <c r="G24" s="204"/>
      <c r="H24" s="206"/>
      <c r="I24" s="114">
        <f t="shared" si="6"/>
        <v>0</v>
      </c>
      <c r="J24" s="209"/>
      <c r="K24" s="209"/>
      <c r="L24" s="221"/>
      <c r="M24" s="42" t="str">
        <f t="shared" si="7"/>
        <v/>
      </c>
      <c r="N24" s="212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2"/>
      <c r="G25" s="204"/>
      <c r="H25" s="206"/>
      <c r="I25" s="114">
        <f t="shared" si="6"/>
        <v>0</v>
      </c>
      <c r="J25" s="209"/>
      <c r="K25" s="209"/>
      <c r="L25" s="221"/>
      <c r="M25" s="42" t="str">
        <f t="shared" si="7"/>
        <v/>
      </c>
      <c r="N25" s="212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3"/>
      <c r="G26" s="205"/>
      <c r="H26" s="207"/>
      <c r="I26" s="115">
        <f t="shared" si="6"/>
        <v>0</v>
      </c>
      <c r="J26" s="210"/>
      <c r="K26" s="210"/>
      <c r="L26" s="222"/>
      <c r="M26" s="42" t="str">
        <f t="shared" si="7"/>
        <v/>
      </c>
      <c r="N26" s="213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8" t="s">
        <v>93</v>
      </c>
      <c r="B31" s="249"/>
      <c r="C31" s="249"/>
      <c r="D31" s="249"/>
      <c r="E31" s="249"/>
      <c r="F31" s="249"/>
      <c r="G31" s="250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8" t="s">
        <v>177</v>
      </c>
      <c r="B32" s="229"/>
      <c r="C32" s="229"/>
      <c r="D32" s="230"/>
      <c r="E32" s="230"/>
      <c r="F32" s="236" t="s">
        <v>119</v>
      </c>
      <c r="G32" s="237"/>
    </row>
    <row r="33" spans="1:17" ht="123.6" customHeight="1" thickBot="1">
      <c r="A33" s="231" t="s">
        <v>178</v>
      </c>
      <c r="B33" s="232"/>
      <c r="C33" s="232"/>
      <c r="D33" s="233"/>
      <c r="E33" s="233"/>
      <c r="F33" s="234" t="s">
        <v>155</v>
      </c>
      <c r="G33" s="235"/>
    </row>
    <row r="34" spans="1:17" ht="68.400000000000006" customHeight="1" thickTop="1" thickBot="1">
      <c r="A34" s="86" t="s">
        <v>186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  <c r="Q36" t="s">
        <v>191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8" t="s">
        <v>172</v>
      </c>
      <c r="P37" s="198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3"/>
      <c r="H38" s="238"/>
      <c r="I38" s="243"/>
      <c r="J38" s="126">
        <f>(ROUNDDOWN(E38*4/5,-3))*F38</f>
        <v>0</v>
      </c>
      <c r="K38" s="241">
        <f>SUM(J38:J49)</f>
        <v>0</v>
      </c>
      <c r="L38" s="241">
        <f>J52</f>
        <v>10000000</v>
      </c>
      <c r="M38" s="242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199"/>
      <c r="P38" s="199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4"/>
      <c r="H39" s="239"/>
      <c r="I39" s="244"/>
      <c r="J39" s="113">
        <f t="shared" ref="J39:J49" si="9">(ROUNDDOWN(E39*4/5,-3))*F39</f>
        <v>0</v>
      </c>
      <c r="K39" s="209"/>
      <c r="L39" s="209"/>
      <c r="M39" s="221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199"/>
      <c r="P39" s="199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4"/>
      <c r="H40" s="239"/>
      <c r="I40" s="244"/>
      <c r="J40" s="113">
        <f>(ROUNDDOWN(E40*4/5,-3))*F40</f>
        <v>0</v>
      </c>
      <c r="K40" s="209"/>
      <c r="L40" s="209"/>
      <c r="M40" s="221"/>
      <c r="N40" s="135" t="str">
        <f t="shared" si="10"/>
        <v/>
      </c>
      <c r="O40" s="199"/>
      <c r="P40" s="199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4"/>
      <c r="H41" s="239"/>
      <c r="I41" s="244"/>
      <c r="J41" s="113">
        <f>(ROUNDDOWN(E41*4/5,-3))*F41</f>
        <v>0</v>
      </c>
      <c r="K41" s="209"/>
      <c r="L41" s="209"/>
      <c r="M41" s="221"/>
      <c r="N41" s="135" t="str">
        <f t="shared" si="10"/>
        <v/>
      </c>
      <c r="O41" s="199"/>
      <c r="P41" s="199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4"/>
      <c r="H42" s="239"/>
      <c r="I42" s="244"/>
      <c r="J42" s="113">
        <f t="shared" si="9"/>
        <v>0</v>
      </c>
      <c r="K42" s="209"/>
      <c r="L42" s="209"/>
      <c r="M42" s="221"/>
      <c r="N42" s="135" t="str">
        <f t="shared" si="10"/>
        <v/>
      </c>
      <c r="O42" s="199"/>
      <c r="P42" s="199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4"/>
      <c r="H43" s="239"/>
      <c r="I43" s="244"/>
      <c r="J43" s="113">
        <f t="shared" si="9"/>
        <v>0</v>
      </c>
      <c r="K43" s="209"/>
      <c r="L43" s="209"/>
      <c r="M43" s="221"/>
      <c r="N43" s="135" t="str">
        <f t="shared" si="10"/>
        <v/>
      </c>
      <c r="O43" s="199"/>
      <c r="P43" s="199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4"/>
      <c r="H44" s="239"/>
      <c r="I44" s="244"/>
      <c r="J44" s="113">
        <f t="shared" si="9"/>
        <v>0</v>
      </c>
      <c r="K44" s="209"/>
      <c r="L44" s="209"/>
      <c r="M44" s="221"/>
      <c r="N44" s="135" t="str">
        <f t="shared" si="10"/>
        <v/>
      </c>
      <c r="O44" s="199"/>
      <c r="P44" s="199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4"/>
      <c r="H45" s="239"/>
      <c r="I45" s="244"/>
      <c r="J45" s="113">
        <f t="shared" si="9"/>
        <v>0</v>
      </c>
      <c r="K45" s="209"/>
      <c r="L45" s="209"/>
      <c r="M45" s="221"/>
      <c r="N45" s="135" t="str">
        <f t="shared" si="10"/>
        <v/>
      </c>
      <c r="O45" s="199"/>
      <c r="P45" s="199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4"/>
      <c r="H46" s="239"/>
      <c r="I46" s="244"/>
      <c r="J46" s="113">
        <f>(ROUNDDOWN(E46*4/5,-3))*F46</f>
        <v>0</v>
      </c>
      <c r="K46" s="209"/>
      <c r="L46" s="209"/>
      <c r="M46" s="221"/>
      <c r="N46" s="135" t="str">
        <f t="shared" si="10"/>
        <v/>
      </c>
      <c r="O46" s="199"/>
      <c r="P46" s="199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4"/>
      <c r="H47" s="239"/>
      <c r="I47" s="244"/>
      <c r="J47" s="113">
        <f>(ROUNDDOWN(E47*4/5,-3))*F47</f>
        <v>0</v>
      </c>
      <c r="K47" s="209"/>
      <c r="L47" s="209"/>
      <c r="M47" s="221"/>
      <c r="N47" s="135" t="str">
        <f t="shared" si="10"/>
        <v/>
      </c>
      <c r="O47" s="199"/>
      <c r="P47" s="199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4"/>
      <c r="H48" s="239"/>
      <c r="I48" s="244"/>
      <c r="J48" s="113">
        <f>(ROUNDDOWN(E48*4/5,-3))*F48</f>
        <v>0</v>
      </c>
      <c r="K48" s="209"/>
      <c r="L48" s="209"/>
      <c r="M48" s="221"/>
      <c r="N48" s="135" t="str">
        <f t="shared" si="10"/>
        <v/>
      </c>
      <c r="O48" s="199"/>
      <c r="P48" s="199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5"/>
      <c r="H49" s="240"/>
      <c r="I49" s="245"/>
      <c r="J49" s="127">
        <f t="shared" si="9"/>
        <v>0</v>
      </c>
      <c r="K49" s="210"/>
      <c r="L49" s="210"/>
      <c r="M49" s="222"/>
      <c r="N49" s="136" t="str">
        <f t="shared" si="10"/>
        <v/>
      </c>
      <c r="O49" s="200"/>
      <c r="P49" s="200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6" t="s">
        <v>174</v>
      </c>
      <c r="O52" s="227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8" t="s">
        <v>93</v>
      </c>
      <c r="B54" s="249"/>
      <c r="C54" s="249"/>
      <c r="D54" s="249"/>
      <c r="E54" s="249"/>
      <c r="F54" s="249"/>
      <c r="G54" s="250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8" t="s">
        <v>177</v>
      </c>
      <c r="B55" s="229"/>
      <c r="C55" s="229"/>
      <c r="D55" s="230"/>
      <c r="E55" s="230"/>
      <c r="F55" s="236" t="s">
        <v>119</v>
      </c>
      <c r="G55" s="237"/>
      <c r="Q55" s="56" t="s">
        <v>100</v>
      </c>
    </row>
    <row r="56" spans="1:17" ht="114.6" customHeight="1" thickBot="1">
      <c r="A56" s="231" t="s">
        <v>178</v>
      </c>
      <c r="B56" s="232"/>
      <c r="C56" s="232"/>
      <c r="D56" s="233"/>
      <c r="E56" s="233"/>
      <c r="F56" s="234" t="s">
        <v>155</v>
      </c>
      <c r="G56" s="235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kssa8qdoFDFv/at6ShAsAJkvgzKrbM2pAnrHbvY1uQRK4w6UNW/YVop1yLy0BXwYJT0+nB2Pw9elPpwubsaJeA==" saltValue="v0wkrkZLm6DDO0tFlfzz8w==" spinCount="100000" sheet="1" formatRows="0"/>
  <protectedRanges>
    <protectedRange sqref="F2:I2 P5 B8:F14 B21:H26 D32:E33 B38:I49 P52 D55:E56 K2:L2" name="範囲1"/>
    <protectedRange sqref="J2" name="範囲1_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3CD136B4-6A3A-4A4C-A77E-568A710A1A3B}">
      <formula1>$Q$38:$Q$97</formula1>
    </dataValidation>
    <dataValidation type="list" allowBlank="1" showInputMessage="1" showErrorMessage="1" sqref="D32:E32 D55:E55" xr:uid="{22ED8743-638A-40A1-B4DF-46D1F397D235}">
      <formula1>"はい,いいえ"</formula1>
    </dataValidation>
    <dataValidation type="list" allowBlank="1" showInputMessage="1" showErrorMessage="1" sqref="F2 F5" xr:uid="{673C5A29-43FE-4A32-9733-A646A4017D81}">
      <formula1>"介護テクノロジー等の導入支援,パッケージ型導入支援"</formula1>
    </dataValidation>
    <dataValidation type="list" allowBlank="1" showInputMessage="1" showErrorMessage="1" sqref="C8:C14 C38:C39" xr:uid="{9D2D2CD5-436B-4374-9667-481B4145A3AC}">
      <formula1>$Q$8:$Q$19</formula1>
    </dataValidation>
    <dataValidation type="list" allowBlank="1" showInputMessage="1" showErrorMessage="1" sqref="C40:C49" xr:uid="{68B9DB51-7AF5-4638-AAD5-1FCB1B8B86DC}">
      <formula1>$Q$8:$Q$22</formula1>
    </dataValidation>
    <dataValidation type="list" allowBlank="1" showInputMessage="1" showErrorMessage="1" sqref="L5 L2" xr:uid="{B77E68D3-261A-4374-B6F2-B9B4200FFDD0}">
      <formula1>$Q$25:$Q$28</formula1>
    </dataValidation>
    <dataValidation type="list" allowBlank="1" showInputMessage="1" showErrorMessage="1" sqref="G21 G38" xr:uid="{6E2D504E-C12B-4DEE-AF57-56A296C50A88}">
      <formula1>"〇,×"</formula1>
    </dataValidation>
    <dataValidation type="list" allowBlank="1" showInputMessage="1" showErrorMessage="1" sqref="C21:C26" xr:uid="{7C804961-8AA7-45C3-84AD-1DF4DB5E7ED2}">
      <formula1>$Q$20:$Q$22</formula1>
    </dataValidation>
    <dataValidation type="list" allowBlank="1" showInputMessage="1" showErrorMessage="1" sqref="H21 F21:F26 H38" xr:uid="{25601546-6134-4204-AFBC-B586E4B65696}">
      <formula1>"〇,✕"</formula1>
    </dataValidation>
    <dataValidation type="list" allowBlank="1" showInputMessage="1" showErrorMessage="1" sqref="D8:D14 D21:D26 D38:D49" xr:uid="{D37424AC-5F0F-402F-BD0E-6E884646128F}">
      <formula1>"有,無"</formula1>
    </dataValidation>
    <dataValidation type="list" allowBlank="1" showInputMessage="1" showErrorMessage="1" sqref="J2" xr:uid="{D0522442-8951-420A-8A14-A01BA62B561F}">
      <formula1>$Q36:$Q96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精算額調書（総表）</vt:lpstr>
      <vt:lpstr>個票1</vt:lpstr>
      <vt:lpstr>個票2</vt:lpstr>
      <vt:lpstr>個票3</vt:lpstr>
      <vt:lpstr>個票4</vt:lpstr>
      <vt:lpstr>個票5</vt:lpstr>
      <vt:lpstr>個票6</vt:lpstr>
      <vt:lpstr>個票7</vt:lpstr>
      <vt:lpstr>個票8</vt:lpstr>
      <vt:lpstr>個票9</vt:lpstr>
      <vt:lpstr>個票10</vt:lpstr>
      <vt:lpstr>個票1!Print_Area</vt:lpstr>
      <vt:lpstr>個票10!Print_Area</vt:lpstr>
      <vt:lpstr>個票2!Print_Area</vt:lpstr>
      <vt:lpstr>個票3!Print_Area</vt:lpstr>
      <vt:lpstr>個票4!Print_Area</vt:lpstr>
      <vt:lpstr>個票5!Print_Area</vt:lpstr>
      <vt:lpstr>個票6!Print_Area</vt:lpstr>
      <vt:lpstr>個票7!Print_Area</vt:lpstr>
      <vt:lpstr>個票8!Print_Area</vt:lpstr>
      <vt:lpstr>個票9!Print_Area</vt:lpstr>
      <vt:lpstr>'精算額調書（総表）'!Print_Area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石橋 陽加里</cp:lastModifiedBy>
  <cp:lastPrinted>2026-06-18T00:08:31Z</cp:lastPrinted>
  <dcterms:created xsi:type="dcterms:W3CDTF">2015-06-05T18:19:34Z</dcterms:created>
  <dcterms:modified xsi:type="dcterms:W3CDTF">2026-06-29T06:50:35Z</dcterms:modified>
</cp:coreProperties>
</file>