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filterPrivacy="1" codeName="ThisWorkbook"/>
  <xr:revisionPtr revIDLastSave="0" documentId="13_ncr:1_{9BFC3966-7AFC-4426-A679-BF68F0D705F0}" xr6:coauthVersionLast="47" xr6:coauthVersionMax="47" xr10:uidLastSave="{00000000-0000-0000-0000-000000000000}"/>
  <bookViews>
    <workbookView xWindow="-120" yWindow="-120" windowWidth="29040" windowHeight="15720" xr2:uid="{00000000-000D-0000-FFFF-FFFF00000000}"/>
  </bookViews>
  <sheets>
    <sheet name="クラブ情報" sheetId="3" r:id="rId1"/>
    <sheet name="プルダウンリスト" sheetId="5" state="hidden" r:id="rId2"/>
    <sheet name="集計用" sheetId="6" state="hidden" r:id="rId3"/>
  </sheets>
  <definedNames>
    <definedName name="_xlnm.Print_Area" localSheetId="0">クラブ情報!$A$1:$N$63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3" i="6" l="1"/>
  <c r="CC3" i="6"/>
  <c r="CB3" i="6"/>
  <c r="BZ3" i="6"/>
  <c r="BY3" i="6"/>
  <c r="BX3" i="6"/>
  <c r="BU3" i="6"/>
  <c r="BT3" i="6"/>
  <c r="BS3" i="6"/>
  <c r="BR3" i="6"/>
  <c r="BW3" i="6"/>
  <c r="BV3" i="6"/>
  <c r="BD3" i="6"/>
  <c r="BE3" i="6" s="1"/>
  <c r="BC3" i="6"/>
  <c r="BB3" i="6"/>
  <c r="AN3" i="6"/>
  <c r="BP3" i="6" s="1"/>
  <c r="AM3" i="6"/>
  <c r="AL3" i="6"/>
  <c r="X3" i="6"/>
  <c r="AA3" i="6" s="1"/>
  <c r="W3" i="6"/>
  <c r="V3" i="6"/>
  <c r="U3" i="6"/>
  <c r="T3" i="6"/>
  <c r="S3" i="6"/>
  <c r="R3" i="6"/>
  <c r="Q3" i="6"/>
  <c r="M58" i="3"/>
  <c r="CA3" i="6" s="1"/>
  <c r="L37" i="3" a="1"/>
  <c r="L37" i="3" s="1"/>
  <c r="O36" i="3"/>
  <c r="AP3" i="6" l="1"/>
  <c r="BO3" i="6"/>
  <c r="AV3" i="6"/>
  <c r="AX3" i="6"/>
  <c r="BG3" i="6"/>
  <c r="BI3" i="6"/>
  <c r="BJ3" i="6"/>
  <c r="BQ3" i="6"/>
  <c r="AQ3" i="6"/>
  <c r="AY3" i="6"/>
  <c r="AR3" i="6"/>
  <c r="AZ3" i="6"/>
  <c r="BK3" i="6"/>
  <c r="AS3" i="6"/>
  <c r="BA3" i="6"/>
  <c r="BL3" i="6"/>
  <c r="AT3" i="6"/>
  <c r="BM3" i="6"/>
  <c r="AU3" i="6"/>
  <c r="BF3" i="6"/>
  <c r="BN3" i="6"/>
  <c r="AO3" i="6"/>
  <c r="AW3" i="6"/>
  <c r="BH3" i="6"/>
  <c r="AG3" i="6"/>
  <c r="AH3" i="6"/>
  <c r="AD3" i="6"/>
  <c r="AE3" i="6"/>
  <c r="AF3" i="6"/>
  <c r="AI3" i="6"/>
  <c r="AB3" i="6"/>
  <c r="AJ3" i="6"/>
  <c r="AC3" i="6"/>
  <c r="AK3" i="6"/>
  <c r="Y3" i="6"/>
  <c r="Z3" i="6"/>
  <c r="P3" i="6"/>
  <c r="I3" i="6"/>
  <c r="H3" i="6" s="1"/>
  <c r="E3" i="6"/>
  <c r="F3" i="6"/>
  <c r="D3" i="6"/>
  <c r="C3" i="6"/>
  <c r="B3" i="6"/>
  <c r="A3" i="6"/>
  <c r="O3" i="6"/>
  <c r="N3" i="6"/>
  <c r="M3" i="6"/>
  <c r="L3" i="6"/>
  <c r="K3" i="6"/>
  <c r="G3" i="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19" authorId="0" shapeId="0" xr:uid="{34F1FFC2-9127-448D-A81B-918EBB4D2040}">
      <text>
        <r>
          <rPr>
            <b/>
            <sz val="9"/>
            <color indexed="81"/>
            <rFont val="MS P ゴシック"/>
            <family val="3"/>
            <charset val="128"/>
          </rPr>
          <t>複数の支援単位で場所が分かれている場合は、小学校内にある支援単位の情報を記載してください。</t>
        </r>
      </text>
    </comment>
    <comment ref="B20" authorId="0" shapeId="0" xr:uid="{EB317C8A-80E6-46EA-8D0F-0C890F9D8689}">
      <text>
        <r>
          <rPr>
            <b/>
            <sz val="9"/>
            <color indexed="81"/>
            <rFont val="MS P ゴシック"/>
            <family val="3"/>
            <charset val="128"/>
          </rPr>
          <t>複数の支援単位で場所が分かれている場合は、小学校内にある支援単位の情報を記載してください。</t>
        </r>
      </text>
    </comment>
    <comment ref="B21" authorId="0" shapeId="0" xr:uid="{FDB5147D-6ACE-4018-8F7A-A76C77E04DE3}">
      <text>
        <r>
          <rPr>
            <b/>
            <sz val="9"/>
            <color indexed="81"/>
            <rFont val="MS P ゴシック"/>
            <family val="3"/>
            <charset val="128"/>
          </rPr>
          <t>複数の支援単位で場所が分かれている場合は、小学校内にある支援単位の情報を記載してください。</t>
        </r>
      </text>
    </comment>
    <comment ref="B22" authorId="0" shapeId="0" xr:uid="{5AB1D82C-F743-4151-ABD6-AE09E5DA04A8}">
      <text>
        <r>
          <rPr>
            <b/>
            <sz val="9"/>
            <color indexed="81"/>
            <rFont val="MS P ゴシック"/>
            <family val="3"/>
            <charset val="128"/>
          </rPr>
          <t>複数の支援単位で場所が分かれている場合は、小学校内にある支援単位の情報を記載してください。</t>
        </r>
      </text>
    </comment>
    <comment ref="B23" authorId="0" shapeId="0" xr:uid="{AFFEC9B6-12DB-4DBC-BFFD-5DBE340D35E8}">
      <text>
        <r>
          <rPr>
            <b/>
            <sz val="9"/>
            <color indexed="81"/>
            <rFont val="MS P ゴシック"/>
            <family val="3"/>
            <charset val="128"/>
          </rPr>
          <t>複数の支援単位で場所が分かれている場合は、小学校内にある支援単位の情報を記載してください。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<sst xmlns="http://schemas.openxmlformats.org/spreadsheetml/2006/main" count="328" uniqueCount="276">
  <si>
    <t>クラブ名</t>
    <rPh sb="3" eb="4">
      <t>メイ</t>
    </rPh>
    <phoneticPr fontId="1"/>
  </si>
  <si>
    <t>住所</t>
    <rPh sb="0" eb="2">
      <t>ジュウショ</t>
    </rPh>
    <phoneticPr fontId="1"/>
  </si>
  <si>
    <t>電話番号</t>
    <rPh sb="0" eb="2">
      <t>デンワ</t>
    </rPh>
    <rPh sb="2" eb="4">
      <t>バンゴウ</t>
    </rPh>
    <phoneticPr fontId="1"/>
  </si>
  <si>
    <t>メールアドレス</t>
    <phoneticPr fontId="1"/>
  </si>
  <si>
    <t>電話番号</t>
    <rPh sb="0" eb="4">
      <t>デンワバンゴウ</t>
    </rPh>
    <phoneticPr fontId="1"/>
  </si>
  <si>
    <t>（第3希望まで）</t>
    <rPh sb="1" eb="2">
      <t>ダイ</t>
    </rPh>
    <rPh sb="3" eb="5">
      <t>キボウ</t>
    </rPh>
    <phoneticPr fontId="1"/>
  </si>
  <si>
    <t>第1希望</t>
    <rPh sb="0" eb="1">
      <t>ダイ</t>
    </rPh>
    <rPh sb="2" eb="4">
      <t>キボウ</t>
    </rPh>
    <phoneticPr fontId="1"/>
  </si>
  <si>
    <t>第2希望</t>
    <rPh sb="0" eb="1">
      <t>ダイ</t>
    </rPh>
    <rPh sb="2" eb="4">
      <t>キボウ</t>
    </rPh>
    <phoneticPr fontId="1"/>
  </si>
  <si>
    <t>第3希望</t>
    <rPh sb="0" eb="1">
      <t>ダイ</t>
    </rPh>
    <rPh sb="2" eb="4">
      <t>キボウ</t>
    </rPh>
    <phoneticPr fontId="1"/>
  </si>
  <si>
    <t>千葉県放課後インストラクター派遣モデル事業 申込書</t>
    <rPh sb="0" eb="3">
      <t>チバケン</t>
    </rPh>
    <rPh sb="3" eb="6">
      <t>ホウカゴ</t>
    </rPh>
    <rPh sb="14" eb="16">
      <t>ハケン</t>
    </rPh>
    <rPh sb="19" eb="21">
      <t>ジギョウ</t>
    </rPh>
    <rPh sb="22" eb="25">
      <t>モウシコミショ</t>
    </rPh>
    <phoneticPr fontId="1"/>
  </si>
  <si>
    <t>利用状況</t>
    <rPh sb="0" eb="2">
      <t>リヨウ</t>
    </rPh>
    <rPh sb="2" eb="4">
      <t>ジョウキョウ</t>
    </rPh>
    <phoneticPr fontId="1"/>
  </si>
  <si>
    <t>活動内容</t>
    <rPh sb="0" eb="2">
      <t>カツドウ</t>
    </rPh>
    <rPh sb="2" eb="4">
      <t>ナイヨウ</t>
    </rPh>
    <phoneticPr fontId="1"/>
  </si>
  <si>
    <t>計</t>
    <rPh sb="0" eb="1">
      <t>ケイ</t>
    </rPh>
    <phoneticPr fontId="1"/>
  </si>
  <si>
    <t>字・地番等</t>
    <rPh sb="0" eb="1">
      <t>アザ</t>
    </rPh>
    <rPh sb="2" eb="4">
      <t>チバン</t>
    </rPh>
    <rPh sb="4" eb="5">
      <t>トウ</t>
    </rPh>
    <phoneticPr fontId="1"/>
  </si>
  <si>
    <t>希望時期</t>
    <rPh sb="0" eb="2">
      <t>キボウ</t>
    </rPh>
    <rPh sb="2" eb="4">
      <t>ジキ</t>
    </rPh>
    <phoneticPr fontId="1"/>
  </si>
  <si>
    <t>支援単位数</t>
    <rPh sb="0" eb="4">
      <t>シエンタンイ</t>
    </rPh>
    <rPh sb="4" eb="5">
      <t>スウ</t>
    </rPh>
    <phoneticPr fontId="1"/>
  </si>
  <si>
    <t>所在する市町村</t>
    <rPh sb="0" eb="2">
      <t>ショザイ</t>
    </rPh>
    <rPh sb="4" eb="7">
      <t>シチョウソン</t>
    </rPh>
    <phoneticPr fontId="1"/>
  </si>
  <si>
    <t>担当者氏名</t>
    <rPh sb="0" eb="3">
      <t>タントウシャ</t>
    </rPh>
    <rPh sb="3" eb="5">
      <t>シメイ</t>
    </rPh>
    <phoneticPr fontId="1"/>
  </si>
  <si>
    <t>担当者職名</t>
    <rPh sb="0" eb="3">
      <t>タントウシャ</t>
    </rPh>
    <rPh sb="3" eb="4">
      <t>ショク</t>
    </rPh>
    <rPh sb="4" eb="5">
      <t>メイ</t>
    </rPh>
    <phoneticPr fontId="1"/>
  </si>
  <si>
    <t>小１</t>
    <rPh sb="0" eb="1">
      <t>ショウ</t>
    </rPh>
    <phoneticPr fontId="1"/>
  </si>
  <si>
    <t>小２</t>
    <rPh sb="0" eb="1">
      <t>ショウ</t>
    </rPh>
    <phoneticPr fontId="1"/>
  </si>
  <si>
    <t>小３</t>
    <rPh sb="0" eb="1">
      <t>ショウ</t>
    </rPh>
    <phoneticPr fontId="1"/>
  </si>
  <si>
    <t>小４</t>
    <rPh sb="0" eb="1">
      <t>ショウ</t>
    </rPh>
    <phoneticPr fontId="1"/>
  </si>
  <si>
    <t>小５</t>
    <rPh sb="0" eb="1">
      <t>ショウ</t>
    </rPh>
    <phoneticPr fontId="1"/>
  </si>
  <si>
    <t>小６</t>
    <rPh sb="0" eb="1">
      <t>ショウ</t>
    </rPh>
    <phoneticPr fontId="1"/>
  </si>
  <si>
    <t>→上記の参加を希望する児童のうち、配慮が必要な児童がいる場合は、具体的に記載してください。</t>
    <rPh sb="1" eb="3">
      <t>ジョウキ</t>
    </rPh>
    <rPh sb="4" eb="6">
      <t>サンカ</t>
    </rPh>
    <rPh sb="7" eb="9">
      <t>キボウ</t>
    </rPh>
    <rPh sb="11" eb="13">
      <t>ジドウ</t>
    </rPh>
    <rPh sb="17" eb="19">
      <t>ハイリョ</t>
    </rPh>
    <rPh sb="20" eb="22">
      <t>ヒツヨウ</t>
    </rPh>
    <rPh sb="23" eb="25">
      <t>ジドウ</t>
    </rPh>
    <rPh sb="28" eb="30">
      <t>バアイ</t>
    </rPh>
    <rPh sb="32" eb="35">
      <t>グタイテキ</t>
    </rPh>
    <rPh sb="36" eb="38">
      <t>キサイ</t>
    </rPh>
    <phoneticPr fontId="1"/>
  </si>
  <si>
    <t>活動候補場所</t>
    <rPh sb="0" eb="2">
      <t>カツドウ</t>
    </rPh>
    <rPh sb="2" eb="4">
      <t>コウホ</t>
    </rPh>
    <rPh sb="4" eb="6">
      <t>バショ</t>
    </rPh>
    <phoneticPr fontId="1"/>
  </si>
  <si>
    <t>支援単位数</t>
    <rPh sb="0" eb="5">
      <t>シエンタンイスウ</t>
    </rPh>
    <phoneticPr fontId="1"/>
  </si>
  <si>
    <t>市町村数</t>
    <rPh sb="0" eb="3">
      <t>シチョウソン</t>
    </rPh>
    <rPh sb="3" eb="4">
      <t>スウ</t>
    </rPh>
    <phoneticPr fontId="1"/>
  </si>
  <si>
    <t>活動場所・活動候補場所</t>
    <rPh sb="0" eb="2">
      <t>カツドウ</t>
    </rPh>
    <rPh sb="2" eb="4">
      <t>バショ</t>
    </rPh>
    <rPh sb="5" eb="7">
      <t>カツドウ</t>
    </rPh>
    <rPh sb="7" eb="9">
      <t>コウホ</t>
    </rPh>
    <rPh sb="9" eb="11">
      <t>バショ</t>
    </rPh>
    <phoneticPr fontId="1"/>
  </si>
  <si>
    <t>利用状況</t>
    <rPh sb="0" eb="4">
      <t>リヨウジョウキョウ</t>
    </rPh>
    <phoneticPr fontId="1"/>
  </si>
  <si>
    <t>希望時期</t>
    <rPh sb="0" eb="4">
      <t>キボウジキ</t>
    </rPh>
    <phoneticPr fontId="1"/>
  </si>
  <si>
    <t>１０月～１２月</t>
    <rPh sb="2" eb="3">
      <t>ガツ</t>
    </rPh>
    <rPh sb="6" eb="7">
      <t>ガツ</t>
    </rPh>
    <phoneticPr fontId="1"/>
  </si>
  <si>
    <t>１１月～１月</t>
    <rPh sb="2" eb="3">
      <t>ガツ</t>
    </rPh>
    <rPh sb="5" eb="6">
      <t>ガツ</t>
    </rPh>
    <phoneticPr fontId="1"/>
  </si>
  <si>
    <t>１２月～２月</t>
    <rPh sb="2" eb="3">
      <t>ガツ</t>
    </rPh>
    <rPh sb="5" eb="6">
      <t>ガツ</t>
    </rPh>
    <phoneticPr fontId="1"/>
  </si>
  <si>
    <t>宿題</t>
    <rPh sb="0" eb="2">
      <t>シュクダイ</t>
    </rPh>
    <phoneticPr fontId="1"/>
  </si>
  <si>
    <t>スポーツ等</t>
    <rPh sb="4" eb="5">
      <t>トウ</t>
    </rPh>
    <phoneticPr fontId="1"/>
  </si>
  <si>
    <t>室内レクリエーション</t>
    <rPh sb="0" eb="2">
      <t>シツナイ</t>
    </rPh>
    <phoneticPr fontId="1"/>
  </si>
  <si>
    <t>その他</t>
    <rPh sb="2" eb="3">
      <t>タ</t>
    </rPh>
    <phoneticPr fontId="1"/>
  </si>
  <si>
    <t>校庭</t>
    <rPh sb="0" eb="2">
      <t>コウテイ</t>
    </rPh>
    <phoneticPr fontId="1"/>
  </si>
  <si>
    <t>グラウンド等</t>
    <rPh sb="5" eb="6">
      <t>ナド</t>
    </rPh>
    <phoneticPr fontId="1"/>
  </si>
  <si>
    <t>プレイルーム</t>
    <phoneticPr fontId="1"/>
  </si>
  <si>
    <t>体育館</t>
    <rPh sb="0" eb="3">
      <t>タイイクカン</t>
    </rPh>
    <phoneticPr fontId="1"/>
  </si>
  <si>
    <t>エリア</t>
    <phoneticPr fontId="1"/>
  </si>
  <si>
    <t>松戸市</t>
    <rPh sb="0" eb="3">
      <t>マツドシ</t>
    </rPh>
    <phoneticPr fontId="6"/>
  </si>
  <si>
    <t>成田市</t>
    <rPh sb="0" eb="3">
      <t>ナリタシ</t>
    </rPh>
    <phoneticPr fontId="6"/>
  </si>
  <si>
    <t>香取市</t>
    <rPh sb="0" eb="3">
      <t>カトリシ</t>
    </rPh>
    <phoneticPr fontId="6"/>
  </si>
  <si>
    <t>銚子市</t>
    <rPh sb="0" eb="3">
      <t>チョウシシ</t>
    </rPh>
    <phoneticPr fontId="6"/>
  </si>
  <si>
    <t>千葉市</t>
    <rPh sb="0" eb="3">
      <t>チバシ</t>
    </rPh>
    <phoneticPr fontId="6"/>
  </si>
  <si>
    <t>東金市</t>
    <rPh sb="0" eb="3">
      <t>トウガネシ</t>
    </rPh>
    <phoneticPr fontId="6"/>
  </si>
  <si>
    <t>茂原市</t>
    <rPh sb="0" eb="3">
      <t>モバラシ</t>
    </rPh>
    <phoneticPr fontId="6"/>
  </si>
  <si>
    <t>勝浦市</t>
    <rPh sb="0" eb="3">
      <t>カツウラシ</t>
    </rPh>
    <phoneticPr fontId="6"/>
  </si>
  <si>
    <t>木更津市</t>
    <rPh sb="0" eb="4">
      <t>キサラヅシ</t>
    </rPh>
    <phoneticPr fontId="6"/>
  </si>
  <si>
    <t>館山市</t>
    <rPh sb="0" eb="3">
      <t>タテヤマシ</t>
    </rPh>
    <phoneticPr fontId="6"/>
  </si>
  <si>
    <t>野田市</t>
    <rPh sb="0" eb="3">
      <t>ノダシ</t>
    </rPh>
    <phoneticPr fontId="6"/>
  </si>
  <si>
    <t>佐倉市</t>
    <rPh sb="0" eb="3">
      <t>サクラシ</t>
    </rPh>
    <phoneticPr fontId="6"/>
  </si>
  <si>
    <t>神崎町</t>
    <rPh sb="0" eb="3">
      <t>コウザキマチ</t>
    </rPh>
    <phoneticPr fontId="6"/>
  </si>
  <si>
    <t>旭市</t>
    <rPh sb="0" eb="2">
      <t>アサヒシ</t>
    </rPh>
    <phoneticPr fontId="6"/>
  </si>
  <si>
    <t>市川市</t>
    <rPh sb="0" eb="3">
      <t>イチカワシ</t>
    </rPh>
    <phoneticPr fontId="6"/>
  </si>
  <si>
    <t>山武市</t>
    <rPh sb="0" eb="3">
      <t>サンムシ</t>
    </rPh>
    <phoneticPr fontId="6"/>
  </si>
  <si>
    <t>一宮町</t>
    <rPh sb="0" eb="3">
      <t>イチノミヤマチ</t>
    </rPh>
    <phoneticPr fontId="6"/>
  </si>
  <si>
    <t>いすみ市</t>
    <rPh sb="3" eb="4">
      <t>シ</t>
    </rPh>
    <phoneticPr fontId="6"/>
  </si>
  <si>
    <t>君津市</t>
    <rPh sb="0" eb="3">
      <t>キミツシ</t>
    </rPh>
    <phoneticPr fontId="6"/>
  </si>
  <si>
    <t>鴨川市</t>
    <rPh sb="0" eb="3">
      <t>カモガワシ</t>
    </rPh>
    <phoneticPr fontId="6"/>
  </si>
  <si>
    <t>柏市</t>
    <rPh sb="0" eb="2">
      <t>カシワシ</t>
    </rPh>
    <phoneticPr fontId="6"/>
  </si>
  <si>
    <t>四街道市</t>
    <rPh sb="0" eb="4">
      <t>ヨツカイドウシ</t>
    </rPh>
    <phoneticPr fontId="6"/>
  </si>
  <si>
    <t>多古町</t>
    <rPh sb="0" eb="3">
      <t>タコマチ</t>
    </rPh>
    <phoneticPr fontId="6"/>
  </si>
  <si>
    <t>匝瑳市</t>
    <rPh sb="0" eb="3">
      <t>ソウサシ</t>
    </rPh>
    <phoneticPr fontId="6"/>
  </si>
  <si>
    <t>船橋市</t>
    <rPh sb="0" eb="3">
      <t>フナバシシ</t>
    </rPh>
    <phoneticPr fontId="6"/>
  </si>
  <si>
    <t>大網白里市</t>
    <rPh sb="0" eb="5">
      <t>オオアミシラサトシ</t>
    </rPh>
    <phoneticPr fontId="6"/>
  </si>
  <si>
    <t>睦沢町</t>
    <rPh sb="0" eb="3">
      <t>ムツザワマチ</t>
    </rPh>
    <phoneticPr fontId="6"/>
  </si>
  <si>
    <t>大多喜町</t>
    <rPh sb="0" eb="4">
      <t>オオタキマチ</t>
    </rPh>
    <phoneticPr fontId="6"/>
  </si>
  <si>
    <t>富津市</t>
    <rPh sb="0" eb="3">
      <t>フッツシ</t>
    </rPh>
    <phoneticPr fontId="6"/>
  </si>
  <si>
    <t>南房総市</t>
    <rPh sb="0" eb="4">
      <t>ミナミボウソウシ</t>
    </rPh>
    <phoneticPr fontId="6"/>
  </si>
  <si>
    <t>流山市</t>
    <rPh sb="0" eb="3">
      <t>ナガレヤマシ</t>
    </rPh>
    <phoneticPr fontId="6"/>
  </si>
  <si>
    <t>八街市</t>
    <rPh sb="0" eb="3">
      <t>ヤチマタシ</t>
    </rPh>
    <phoneticPr fontId="6"/>
  </si>
  <si>
    <t>東庄町</t>
    <rPh sb="0" eb="3">
      <t>トウノショウマチ</t>
    </rPh>
    <phoneticPr fontId="6"/>
  </si>
  <si>
    <t>習志野市</t>
    <rPh sb="0" eb="4">
      <t>ナラシノシ</t>
    </rPh>
    <phoneticPr fontId="6"/>
  </si>
  <si>
    <t>九十九里町</t>
    <rPh sb="0" eb="5">
      <t>クジュウクリマチ</t>
    </rPh>
    <phoneticPr fontId="6"/>
  </si>
  <si>
    <t>長生村</t>
    <rPh sb="0" eb="3">
      <t>チョウセイムラ</t>
    </rPh>
    <phoneticPr fontId="6"/>
  </si>
  <si>
    <t>御宿町</t>
    <rPh sb="0" eb="3">
      <t>オンジュクマチ</t>
    </rPh>
    <phoneticPr fontId="6"/>
  </si>
  <si>
    <t>袖ケ浦市</t>
    <rPh sb="0" eb="4">
      <t>ソデガウラシ</t>
    </rPh>
    <phoneticPr fontId="6"/>
  </si>
  <si>
    <t>鋸南町</t>
    <rPh sb="0" eb="3">
      <t>キョナンマチ</t>
    </rPh>
    <phoneticPr fontId="6"/>
  </si>
  <si>
    <t>我孫子市</t>
    <rPh sb="0" eb="4">
      <t>アビコシ</t>
    </rPh>
    <phoneticPr fontId="6"/>
  </si>
  <si>
    <t>印西市</t>
    <rPh sb="0" eb="3">
      <t>インザイシ</t>
    </rPh>
    <phoneticPr fontId="6"/>
  </si>
  <si>
    <t>市原市</t>
    <rPh sb="0" eb="3">
      <t>イチハラシ</t>
    </rPh>
    <phoneticPr fontId="6"/>
  </si>
  <si>
    <t>芝山町</t>
    <rPh sb="0" eb="3">
      <t>シバヤママチ</t>
    </rPh>
    <phoneticPr fontId="6"/>
  </si>
  <si>
    <t>白子町</t>
    <rPh sb="0" eb="3">
      <t>シラコマチ</t>
    </rPh>
    <phoneticPr fontId="6"/>
  </si>
  <si>
    <t>鎌ケ谷市</t>
    <rPh sb="0" eb="4">
      <t>カマガヤシ</t>
    </rPh>
    <phoneticPr fontId="6"/>
  </si>
  <si>
    <t>白井市</t>
    <rPh sb="0" eb="3">
      <t>シロイシ</t>
    </rPh>
    <phoneticPr fontId="6"/>
  </si>
  <si>
    <t>八千代市</t>
    <rPh sb="0" eb="4">
      <t>ヤチヨシ</t>
    </rPh>
    <phoneticPr fontId="6"/>
  </si>
  <si>
    <t>横芝光町</t>
    <rPh sb="0" eb="4">
      <t>ヨコシバヒカリマチ</t>
    </rPh>
    <phoneticPr fontId="6"/>
  </si>
  <si>
    <t>長柄町</t>
    <rPh sb="0" eb="3">
      <t>ナガラマチ</t>
    </rPh>
    <phoneticPr fontId="6"/>
  </si>
  <si>
    <t>富里市</t>
    <rPh sb="0" eb="3">
      <t>トミサトシ</t>
    </rPh>
    <phoneticPr fontId="6"/>
  </si>
  <si>
    <t>浦安市</t>
    <rPh sb="0" eb="3">
      <t>ウラヤスシ</t>
    </rPh>
    <phoneticPr fontId="6"/>
  </si>
  <si>
    <t>長南町</t>
    <rPh sb="0" eb="3">
      <t>チョウナンマチ</t>
    </rPh>
    <phoneticPr fontId="6"/>
  </si>
  <si>
    <t>酒々井町</t>
    <rPh sb="0" eb="4">
      <t>シスイマチ</t>
    </rPh>
    <phoneticPr fontId="6"/>
  </si>
  <si>
    <t>栄町</t>
    <rPh sb="0" eb="2">
      <t>サカエマチ</t>
    </rPh>
    <phoneticPr fontId="6"/>
  </si>
  <si>
    <t>エリア２</t>
    <phoneticPr fontId="6"/>
  </si>
  <si>
    <t>エリア３</t>
    <phoneticPr fontId="6"/>
  </si>
  <si>
    <t>エリア１</t>
    <phoneticPr fontId="6"/>
  </si>
  <si>
    <t>市町村名</t>
    <rPh sb="0" eb="4">
      <t>シチョウソンメイ</t>
    </rPh>
    <phoneticPr fontId="1"/>
  </si>
  <si>
    <t>市町村No</t>
    <rPh sb="0" eb="3">
      <t>シチョウソン</t>
    </rPh>
    <phoneticPr fontId="1"/>
  </si>
  <si>
    <t>6以上</t>
    <rPh sb="1" eb="3">
      <t>イジョウ</t>
    </rPh>
    <phoneticPr fontId="1"/>
  </si>
  <si>
    <t>千葉市</t>
    <rPh sb="0" eb="3">
      <t>チバシ</t>
    </rPh>
    <phoneticPr fontId="1"/>
  </si>
  <si>
    <t>銚子市</t>
    <rPh sb="0" eb="3">
      <t>チョウシシ</t>
    </rPh>
    <phoneticPr fontId="1"/>
  </si>
  <si>
    <t>市川市</t>
    <rPh sb="0" eb="3">
      <t>イチカワシ</t>
    </rPh>
    <phoneticPr fontId="1"/>
  </si>
  <si>
    <t>船橋市</t>
    <rPh sb="0" eb="3">
      <t>フナバシシ</t>
    </rPh>
    <phoneticPr fontId="1"/>
  </si>
  <si>
    <t>館山市</t>
    <rPh sb="0" eb="3">
      <t>タテヤマシ</t>
    </rPh>
    <phoneticPr fontId="1"/>
  </si>
  <si>
    <t>木更津市</t>
    <rPh sb="0" eb="4">
      <t>キサラヅシ</t>
    </rPh>
    <phoneticPr fontId="1"/>
  </si>
  <si>
    <t>松戸市</t>
    <rPh sb="0" eb="3">
      <t>マツドシ</t>
    </rPh>
    <phoneticPr fontId="1"/>
  </si>
  <si>
    <t>野田市</t>
    <rPh sb="0" eb="3">
      <t>ノダシ</t>
    </rPh>
    <phoneticPr fontId="1"/>
  </si>
  <si>
    <t>茂原市</t>
    <rPh sb="0" eb="3">
      <t>モバラシ</t>
    </rPh>
    <phoneticPr fontId="1"/>
  </si>
  <si>
    <t>成田市</t>
    <rPh sb="0" eb="3">
      <t>ナリタシ</t>
    </rPh>
    <phoneticPr fontId="1"/>
  </si>
  <si>
    <t>佐倉市</t>
    <rPh sb="0" eb="3">
      <t>サクラシ</t>
    </rPh>
    <phoneticPr fontId="1"/>
  </si>
  <si>
    <t>東金市</t>
    <rPh sb="0" eb="3">
      <t>トウガネシ</t>
    </rPh>
    <phoneticPr fontId="1"/>
  </si>
  <si>
    <t>旭市</t>
    <rPh sb="0" eb="2">
      <t>アサヒシ</t>
    </rPh>
    <phoneticPr fontId="1"/>
  </si>
  <si>
    <t>習志野市</t>
    <rPh sb="0" eb="4">
      <t>ナラシノシ</t>
    </rPh>
    <phoneticPr fontId="1"/>
  </si>
  <si>
    <t>柏市</t>
    <rPh sb="0" eb="2">
      <t>カシワシ</t>
    </rPh>
    <phoneticPr fontId="1"/>
  </si>
  <si>
    <t>勝浦市</t>
    <rPh sb="0" eb="3">
      <t>カツウラシ</t>
    </rPh>
    <phoneticPr fontId="1"/>
  </si>
  <si>
    <t>市原市</t>
    <rPh sb="0" eb="3">
      <t>イチハラシ</t>
    </rPh>
    <phoneticPr fontId="1"/>
  </si>
  <si>
    <t>流山市</t>
    <rPh sb="0" eb="3">
      <t>ナガレヤマシ</t>
    </rPh>
    <phoneticPr fontId="1"/>
  </si>
  <si>
    <t>八千代市</t>
    <rPh sb="0" eb="3">
      <t>ヤチヨ</t>
    </rPh>
    <rPh sb="3" eb="4">
      <t>シ</t>
    </rPh>
    <phoneticPr fontId="1"/>
  </si>
  <si>
    <t>我孫子市</t>
    <rPh sb="0" eb="4">
      <t>アビコシ</t>
    </rPh>
    <phoneticPr fontId="1"/>
  </si>
  <si>
    <t>鴨川市</t>
    <rPh sb="0" eb="3">
      <t>カモガワシ</t>
    </rPh>
    <phoneticPr fontId="1"/>
  </si>
  <si>
    <t>鎌ケ谷市</t>
    <rPh sb="0" eb="4">
      <t>カマガヤシ</t>
    </rPh>
    <phoneticPr fontId="1"/>
  </si>
  <si>
    <t>君津市</t>
    <rPh sb="0" eb="3">
      <t>キミツシ</t>
    </rPh>
    <phoneticPr fontId="1"/>
  </si>
  <si>
    <t>富津市</t>
    <rPh sb="0" eb="3">
      <t>フッツシ</t>
    </rPh>
    <phoneticPr fontId="1"/>
  </si>
  <si>
    <t>浦安市</t>
    <rPh sb="0" eb="3">
      <t>ウラヤスシ</t>
    </rPh>
    <phoneticPr fontId="1"/>
  </si>
  <si>
    <t>四街道市</t>
    <rPh sb="0" eb="4">
      <t>ヨツカイドウシ</t>
    </rPh>
    <phoneticPr fontId="1"/>
  </si>
  <si>
    <t>袖ケ浦市</t>
    <rPh sb="0" eb="4">
      <t>ソデガウラシ</t>
    </rPh>
    <phoneticPr fontId="1"/>
  </si>
  <si>
    <t>八街市</t>
    <rPh sb="0" eb="3">
      <t>ヤチマタシ</t>
    </rPh>
    <phoneticPr fontId="1"/>
  </si>
  <si>
    <t>印西市</t>
    <rPh sb="0" eb="3">
      <t>インザイシ</t>
    </rPh>
    <phoneticPr fontId="1"/>
  </si>
  <si>
    <t>白井市</t>
    <rPh sb="0" eb="2">
      <t>シライ</t>
    </rPh>
    <rPh sb="2" eb="3">
      <t>シ</t>
    </rPh>
    <phoneticPr fontId="1"/>
  </si>
  <si>
    <t>富里市</t>
    <rPh sb="0" eb="3">
      <t>トミサトシ</t>
    </rPh>
    <phoneticPr fontId="1"/>
  </si>
  <si>
    <t>南房総市</t>
    <rPh sb="0" eb="4">
      <t>ミナミボウソウシ</t>
    </rPh>
    <phoneticPr fontId="1"/>
  </si>
  <si>
    <t>匝瑳市</t>
    <rPh sb="0" eb="3">
      <t>ソウサシ</t>
    </rPh>
    <phoneticPr fontId="1"/>
  </si>
  <si>
    <t>香取市</t>
    <rPh sb="0" eb="3">
      <t>カトリシ</t>
    </rPh>
    <phoneticPr fontId="1"/>
  </si>
  <si>
    <t>山武市</t>
    <rPh sb="0" eb="3">
      <t>サンムシ</t>
    </rPh>
    <phoneticPr fontId="1"/>
  </si>
  <si>
    <t>いすみ市</t>
    <rPh sb="3" eb="4">
      <t>シ</t>
    </rPh>
    <phoneticPr fontId="1"/>
  </si>
  <si>
    <t>大網白里市</t>
    <rPh sb="0" eb="5">
      <t>オオアミシラサトシ</t>
    </rPh>
    <phoneticPr fontId="1"/>
  </si>
  <si>
    <t>酒々井町</t>
    <rPh sb="0" eb="4">
      <t>シスイマチ</t>
    </rPh>
    <phoneticPr fontId="1"/>
  </si>
  <si>
    <t>栄町</t>
    <rPh sb="0" eb="2">
      <t>サカエチョウ</t>
    </rPh>
    <phoneticPr fontId="1"/>
  </si>
  <si>
    <t>神崎町</t>
    <rPh sb="0" eb="3">
      <t>コウザキマチ</t>
    </rPh>
    <phoneticPr fontId="1"/>
  </si>
  <si>
    <t>多古町</t>
    <rPh sb="0" eb="3">
      <t>タコマチ</t>
    </rPh>
    <phoneticPr fontId="1"/>
  </si>
  <si>
    <t>東庄町</t>
    <rPh sb="0" eb="3">
      <t>トウノショウマチ</t>
    </rPh>
    <phoneticPr fontId="1"/>
  </si>
  <si>
    <t>九十九里町</t>
    <rPh sb="0" eb="5">
      <t>クジュウクリマチ</t>
    </rPh>
    <phoneticPr fontId="1"/>
  </si>
  <si>
    <t>芝山町</t>
    <rPh sb="0" eb="3">
      <t>シバヤママチ</t>
    </rPh>
    <phoneticPr fontId="1"/>
  </si>
  <si>
    <t>横芝光町</t>
    <rPh sb="0" eb="4">
      <t>ヨコシバヒカリマチ</t>
    </rPh>
    <phoneticPr fontId="1"/>
  </si>
  <si>
    <t>一宮町</t>
    <rPh sb="0" eb="3">
      <t>イチノミヤマチ</t>
    </rPh>
    <phoneticPr fontId="1"/>
  </si>
  <si>
    <t>睦沢町</t>
    <rPh sb="0" eb="3">
      <t>ムツザワマチ</t>
    </rPh>
    <phoneticPr fontId="1"/>
  </si>
  <si>
    <t>長生村</t>
    <rPh sb="0" eb="3">
      <t>チョウセイムラ</t>
    </rPh>
    <phoneticPr fontId="1"/>
  </si>
  <si>
    <t>白子町</t>
    <rPh sb="0" eb="3">
      <t>シラコマチ</t>
    </rPh>
    <phoneticPr fontId="1"/>
  </si>
  <si>
    <t>長柄町</t>
    <rPh sb="0" eb="3">
      <t>ナガラマチ</t>
    </rPh>
    <phoneticPr fontId="1"/>
  </si>
  <si>
    <t>長南町</t>
    <rPh sb="0" eb="3">
      <t>チョウナンマチ</t>
    </rPh>
    <phoneticPr fontId="1"/>
  </si>
  <si>
    <t>大多喜町</t>
    <rPh sb="0" eb="4">
      <t>オオタキマチ</t>
    </rPh>
    <phoneticPr fontId="1"/>
  </si>
  <si>
    <t>御宿町</t>
    <rPh sb="0" eb="3">
      <t>オンジュクマチ</t>
    </rPh>
    <phoneticPr fontId="1"/>
  </si>
  <si>
    <t>鋸南町</t>
    <rPh sb="0" eb="3">
      <t>キョナンマチ</t>
    </rPh>
    <phoneticPr fontId="1"/>
  </si>
  <si>
    <t>市町村NO</t>
    <rPh sb="0" eb="3">
      <t>シチョウソン</t>
    </rPh>
    <phoneticPr fontId="1"/>
  </si>
  <si>
    <t>担当者職+氏名</t>
    <rPh sb="0" eb="3">
      <t>タントウシャ</t>
    </rPh>
    <rPh sb="3" eb="4">
      <t>ショク</t>
    </rPh>
    <rPh sb="5" eb="7">
      <t>シメイ</t>
    </rPh>
    <phoneticPr fontId="1"/>
  </si>
  <si>
    <t>１．基本情報</t>
    <rPh sb="2" eb="6">
      <t>キホンジョウホウ</t>
    </rPh>
    <phoneticPr fontId="1"/>
  </si>
  <si>
    <t>希望時期</t>
    <rPh sb="0" eb="2">
      <t>キボウ</t>
    </rPh>
    <rPh sb="2" eb="4">
      <t>ジキ</t>
    </rPh>
    <phoneticPr fontId="1"/>
  </si>
  <si>
    <t>第１希望</t>
    <rPh sb="0" eb="1">
      <t>ダイ</t>
    </rPh>
    <rPh sb="2" eb="4">
      <t>キボウ</t>
    </rPh>
    <phoneticPr fontId="1"/>
  </si>
  <si>
    <t>第２希望</t>
    <rPh sb="0" eb="1">
      <t>ダイ</t>
    </rPh>
    <rPh sb="2" eb="4">
      <t>キボウ</t>
    </rPh>
    <phoneticPr fontId="1"/>
  </si>
  <si>
    <t>第３希望</t>
    <rPh sb="0" eb="1">
      <t>ダイ</t>
    </rPh>
    <rPh sb="2" eb="4">
      <t>キボウ</t>
    </rPh>
    <phoneticPr fontId="1"/>
  </si>
  <si>
    <t>小１</t>
    <rPh sb="0" eb="1">
      <t>ショウ</t>
    </rPh>
    <phoneticPr fontId="1"/>
  </si>
  <si>
    <t>小２</t>
    <rPh sb="0" eb="1">
      <t>ショウ</t>
    </rPh>
    <phoneticPr fontId="1"/>
  </si>
  <si>
    <t>小３</t>
    <rPh sb="0" eb="1">
      <t>ショウ</t>
    </rPh>
    <phoneticPr fontId="1"/>
  </si>
  <si>
    <t>小４</t>
    <rPh sb="0" eb="1">
      <t>ショウ</t>
    </rPh>
    <phoneticPr fontId="1"/>
  </si>
  <si>
    <t>小５</t>
    <rPh sb="0" eb="1">
      <t>ショウ</t>
    </rPh>
    <phoneticPr fontId="1"/>
  </si>
  <si>
    <t>小６</t>
    <rPh sb="0" eb="1">
      <t>ショウ</t>
    </rPh>
    <phoneticPr fontId="1"/>
  </si>
  <si>
    <t>合計</t>
    <rPh sb="0" eb="2">
      <t>ゴウケイ</t>
    </rPh>
    <phoneticPr fontId="1"/>
  </si>
  <si>
    <t>活用について</t>
    <rPh sb="0" eb="2">
      <t>カツヨウ</t>
    </rPh>
    <phoneticPr fontId="1"/>
  </si>
  <si>
    <t>配慮を必要とする事情</t>
    <rPh sb="0" eb="2">
      <t>ハイリョ</t>
    </rPh>
    <rPh sb="3" eb="5">
      <t>ヒツヨウ</t>
    </rPh>
    <rPh sb="8" eb="10">
      <t>ジジョウ</t>
    </rPh>
    <phoneticPr fontId="1"/>
  </si>
  <si>
    <t>希望児童数見込み</t>
    <rPh sb="0" eb="5">
      <t>キボウジドウスウ</t>
    </rPh>
    <rPh sb="5" eb="7">
      <t>ミコ</t>
    </rPh>
    <phoneticPr fontId="1"/>
  </si>
  <si>
    <t>事業者情報</t>
    <rPh sb="0" eb="3">
      <t>ジギョウシャ</t>
    </rPh>
    <rPh sb="3" eb="5">
      <t>ジョウホウ</t>
    </rPh>
    <phoneticPr fontId="1"/>
  </si>
  <si>
    <t>運営事業者名</t>
    <rPh sb="0" eb="5">
      <t>ウンエイジギョウシャ</t>
    </rPh>
    <rPh sb="5" eb="6">
      <t>メイ</t>
    </rPh>
    <phoneticPr fontId="1"/>
  </si>
  <si>
    <t>住所</t>
    <rPh sb="0" eb="2">
      <t>ジュウショ</t>
    </rPh>
    <phoneticPr fontId="1"/>
  </si>
  <si>
    <t>電話番号</t>
    <rPh sb="0" eb="4">
      <t>デンワバンゴウ</t>
    </rPh>
    <phoneticPr fontId="1"/>
  </si>
  <si>
    <t>メールアドレス</t>
    <phoneticPr fontId="1"/>
  </si>
  <si>
    <t>事業者職氏名</t>
    <rPh sb="0" eb="3">
      <t>ジギョウシャ</t>
    </rPh>
    <rPh sb="3" eb="6">
      <t>ショクシメイ</t>
    </rPh>
    <phoneticPr fontId="1"/>
  </si>
  <si>
    <t>※体験プログラムとは、各放課後児童クラブが実施するスポーツ、工作、学習等の行事、イベントを指します。</t>
    <phoneticPr fontId="1"/>
  </si>
  <si>
    <t>体験プログラムの実施実績</t>
    <rPh sb="0" eb="2">
      <t>タイケン</t>
    </rPh>
    <rPh sb="8" eb="12">
      <t>ジッシジッセキ</t>
    </rPh>
    <phoneticPr fontId="1"/>
  </si>
  <si>
    <t>その他</t>
    <rPh sb="2" eb="3">
      <t>タ</t>
    </rPh>
    <phoneticPr fontId="1"/>
  </si>
  <si>
    <t>体験プログラムの実績</t>
    <rPh sb="0" eb="2">
      <t>タイケン</t>
    </rPh>
    <rPh sb="8" eb="10">
      <t>ジッセキ</t>
    </rPh>
    <phoneticPr fontId="1"/>
  </si>
  <si>
    <t>利用状況</t>
    <rPh sb="0" eb="4">
      <t>リヨウジョウキョウ</t>
    </rPh>
    <phoneticPr fontId="1"/>
  </si>
  <si>
    <t>評点について</t>
    <rPh sb="0" eb="2">
      <t>ヒョウテン</t>
    </rPh>
    <phoneticPr fontId="1"/>
  </si>
  <si>
    <t>なし</t>
    <phoneticPr fontId="1"/>
  </si>
  <si>
    <t>体験プログラム実績　</t>
    <rPh sb="0" eb="2">
      <t>タイケン</t>
    </rPh>
    <rPh sb="7" eb="9">
      <t>ジッセキ</t>
    </rPh>
    <phoneticPr fontId="1"/>
  </si>
  <si>
    <t>あり</t>
    <phoneticPr fontId="1"/>
  </si>
  <si>
    <t>活動場所</t>
    <rPh sb="0" eb="4">
      <t>カツドウバショ</t>
    </rPh>
    <phoneticPr fontId="1"/>
  </si>
  <si>
    <t>利用可</t>
    <rPh sb="0" eb="3">
      <t>リヨウカ</t>
    </rPh>
    <phoneticPr fontId="1"/>
  </si>
  <si>
    <t>利用不可</t>
    <rPh sb="0" eb="4">
      <t>リヨウフカ</t>
    </rPh>
    <phoneticPr fontId="1"/>
  </si>
  <si>
    <t>事業所判断</t>
    <rPh sb="0" eb="3">
      <t>ジギョウショ</t>
    </rPh>
    <rPh sb="3" eb="5">
      <t>ハンダン</t>
    </rPh>
    <phoneticPr fontId="1"/>
  </si>
  <si>
    <t>調整必要</t>
    <rPh sb="0" eb="4">
      <t>チョウセイヒツヨウ</t>
    </rPh>
    <phoneticPr fontId="1"/>
  </si>
  <si>
    <t>希望児童数</t>
    <rPh sb="0" eb="5">
      <t>キボウジドウスウ</t>
    </rPh>
    <phoneticPr fontId="1"/>
  </si>
  <si>
    <t>２０～３５</t>
    <phoneticPr fontId="1"/>
  </si>
  <si>
    <t>３６～５０</t>
    <phoneticPr fontId="1"/>
  </si>
  <si>
    <t>５０～６０</t>
    <phoneticPr fontId="1"/>
  </si>
  <si>
    <t>全て入力をお願いします。</t>
    <rPh sb="0" eb="1">
      <t>スベ</t>
    </rPh>
    <rPh sb="2" eb="4">
      <t>ニュウリョク</t>
    </rPh>
    <rPh sb="6" eb="7">
      <t>ネガ</t>
    </rPh>
    <phoneticPr fontId="1"/>
  </si>
  <si>
    <t>１．開所日であれば事業者判断でいつでも可</t>
    <rPh sb="2" eb="5">
      <t>カイショビ</t>
    </rPh>
    <rPh sb="9" eb="12">
      <t>ジギョウシャ</t>
    </rPh>
    <rPh sb="12" eb="14">
      <t>ハンダン</t>
    </rPh>
    <rPh sb="19" eb="20">
      <t>カ</t>
    </rPh>
    <phoneticPr fontId="1"/>
  </si>
  <si>
    <t>利用手続</t>
    <rPh sb="0" eb="4">
      <t>リヨウテツヅ</t>
    </rPh>
    <phoneticPr fontId="1"/>
  </si>
  <si>
    <t>実施プログラム</t>
    <rPh sb="0" eb="2">
      <t>ジッシ</t>
    </rPh>
    <phoneticPr fontId="1"/>
  </si>
  <si>
    <t>実施希望</t>
    <rPh sb="0" eb="4">
      <t>ジッシキボウ</t>
    </rPh>
    <phoneticPr fontId="1"/>
  </si>
  <si>
    <t>概要</t>
    <rPh sb="0" eb="2">
      <t>ガイヨウ</t>
    </rPh>
    <phoneticPr fontId="1"/>
  </si>
  <si>
    <t>〇</t>
  </si>
  <si>
    <t>〇</t>
    <phoneticPr fontId="1"/>
  </si>
  <si>
    <t>×</t>
    <phoneticPr fontId="1"/>
  </si>
  <si>
    <t>チェック欄</t>
    <rPh sb="4" eb="5">
      <t>ラン</t>
    </rPh>
    <phoneticPr fontId="1"/>
  </si>
  <si>
    <t>元プロ選手指導の、自分で考える・仲間と協力する・チャレンジするをコンセプトにしたサッカー教室</t>
    <rPh sb="0" eb="1">
      <t>モト</t>
    </rPh>
    <rPh sb="3" eb="5">
      <t>センシュ</t>
    </rPh>
    <rPh sb="5" eb="7">
      <t>シドウ</t>
    </rPh>
    <rPh sb="9" eb="11">
      <t>ジブン</t>
    </rPh>
    <rPh sb="12" eb="13">
      <t>カンガ</t>
    </rPh>
    <rPh sb="16" eb="18">
      <t>ナカマ</t>
    </rPh>
    <rPh sb="19" eb="21">
      <t>キョウリョク</t>
    </rPh>
    <rPh sb="44" eb="46">
      <t>キョウシツ</t>
    </rPh>
    <phoneticPr fontId="1"/>
  </si>
  <si>
    <t>１チーム４人、３チームで直径120cm、重さ1kgのボールをヒットとレシーブを繰り返し行うニュースポーツ</t>
    <rPh sb="5" eb="6">
      <t>ニン</t>
    </rPh>
    <rPh sb="12" eb="14">
      <t>チョッケイ</t>
    </rPh>
    <rPh sb="20" eb="21">
      <t>オモ</t>
    </rPh>
    <rPh sb="39" eb="40">
      <t>ク</t>
    </rPh>
    <rPh sb="41" eb="42">
      <t>カエ</t>
    </rPh>
    <rPh sb="43" eb="44">
      <t>オコナ</t>
    </rPh>
    <phoneticPr fontId="1"/>
  </si>
  <si>
    <t>バッドの代わりに腕でゴムボールを飛ばす、野球のルールで進めるスポーツ</t>
    <rPh sb="4" eb="5">
      <t>カ</t>
    </rPh>
    <rPh sb="8" eb="9">
      <t>ウデ</t>
    </rPh>
    <rPh sb="16" eb="17">
      <t>ト</t>
    </rPh>
    <rPh sb="20" eb="22">
      <t>ヤキュウ</t>
    </rPh>
    <rPh sb="27" eb="28">
      <t>スス</t>
    </rPh>
    <phoneticPr fontId="1"/>
  </si>
  <si>
    <t>ヨガを通じて、体の使い方、身体能力の向上、想像力、自己肯定感を高める等、心身のバランスを整える</t>
    <rPh sb="3" eb="4">
      <t>ツウ</t>
    </rPh>
    <rPh sb="7" eb="8">
      <t>カラダ</t>
    </rPh>
    <rPh sb="9" eb="10">
      <t>ツカ</t>
    </rPh>
    <rPh sb="11" eb="12">
      <t>カタ</t>
    </rPh>
    <rPh sb="13" eb="17">
      <t>シンタイノウリョク</t>
    </rPh>
    <rPh sb="18" eb="20">
      <t>コウジョウ</t>
    </rPh>
    <rPh sb="21" eb="24">
      <t>ソウゾウリョク</t>
    </rPh>
    <rPh sb="25" eb="30">
      <t>ジココウテイカン</t>
    </rPh>
    <rPh sb="31" eb="32">
      <t>タカ</t>
    </rPh>
    <rPh sb="34" eb="35">
      <t>ナド</t>
    </rPh>
    <rPh sb="36" eb="38">
      <t>シンシン</t>
    </rPh>
    <rPh sb="44" eb="45">
      <t>トトノ</t>
    </rPh>
    <phoneticPr fontId="1"/>
  </si>
  <si>
    <t>４．その他</t>
    <rPh sb="4" eb="5">
      <t>タ</t>
    </rPh>
    <phoneticPr fontId="1"/>
  </si>
  <si>
    <t>　なお、校内交流型として連携している放課後子供教室の児童数も含めて入力してください。</t>
    <rPh sb="4" eb="9">
      <t>コウナイコウリュウガタ</t>
    </rPh>
    <rPh sb="12" eb="14">
      <t>レンケイ</t>
    </rPh>
    <rPh sb="18" eb="21">
      <t>ホウカゴ</t>
    </rPh>
    <rPh sb="21" eb="25">
      <t>コドモキョウシツ</t>
    </rPh>
    <rPh sb="26" eb="29">
      <t>ジドウスウ</t>
    </rPh>
    <rPh sb="30" eb="31">
      <t>フク</t>
    </rPh>
    <rPh sb="33" eb="35">
      <t>ニュウリョク</t>
    </rPh>
    <phoneticPr fontId="1"/>
  </si>
  <si>
    <t>プルダウンから選択してください。</t>
    <rPh sb="7" eb="9">
      <t>センタク</t>
    </rPh>
    <phoneticPr fontId="1"/>
  </si>
  <si>
    <t>※市町村が運営している場合には担当課情報を記載してください。</t>
    <rPh sb="1" eb="4">
      <t>シチョウソン</t>
    </rPh>
    <rPh sb="5" eb="7">
      <t>ウンエイ</t>
    </rPh>
    <rPh sb="11" eb="13">
      <t>バアイ</t>
    </rPh>
    <rPh sb="15" eb="18">
      <t>タントウカ</t>
    </rPh>
    <rPh sb="18" eb="20">
      <t>ジョウホウ</t>
    </rPh>
    <rPh sb="21" eb="23">
      <t>キサイ</t>
    </rPh>
    <phoneticPr fontId="1"/>
  </si>
  <si>
    <t>※合計で3つのプログラムを体験することができます（ただし、３つのうち①体育体操は必須となります）。</t>
    <rPh sb="13" eb="15">
      <t>タイケン</t>
    </rPh>
    <rPh sb="35" eb="39">
      <t>タイイクタイソウ</t>
    </rPh>
    <rPh sb="40" eb="42">
      <t>ヒッス</t>
    </rPh>
    <phoneticPr fontId="1"/>
  </si>
  <si>
    <t>①思いっきり楽しもう！体育体操
　（屋内、屋外）</t>
    <rPh sb="1" eb="2">
      <t>オモ</t>
    </rPh>
    <rPh sb="6" eb="7">
      <t>タノ</t>
    </rPh>
    <rPh sb="11" eb="15">
      <t>タイイクタイソウ</t>
    </rPh>
    <rPh sb="18" eb="20">
      <t>オクナイ</t>
    </rPh>
    <rPh sb="21" eb="23">
      <t>オクガイ</t>
    </rPh>
    <phoneticPr fontId="1"/>
  </si>
  <si>
    <t>②地域と共にプロに学ぶ！サッカー教室
　（屋内、屋外）</t>
    <rPh sb="1" eb="3">
      <t>チイキ</t>
    </rPh>
    <rPh sb="4" eb="5">
      <t>トモ</t>
    </rPh>
    <rPh sb="9" eb="10">
      <t>マナ</t>
    </rPh>
    <rPh sb="16" eb="18">
      <t>キョウシツ</t>
    </rPh>
    <rPh sb="21" eb="23">
      <t>オクナイ</t>
    </rPh>
    <rPh sb="24" eb="26">
      <t>オクガイ</t>
    </rPh>
    <phoneticPr fontId="1"/>
  </si>
  <si>
    <t>③チームスピリッツを学ぶ！ベースボール５
　（屋内）</t>
    <rPh sb="10" eb="11">
      <t>マナ</t>
    </rPh>
    <rPh sb="23" eb="25">
      <t>オクナイ</t>
    </rPh>
    <phoneticPr fontId="1"/>
  </si>
  <si>
    <t>④ココロもカラダも整う！キッズヨガ
　（屋内）</t>
    <rPh sb="9" eb="10">
      <t>トトノ</t>
    </rPh>
    <rPh sb="20" eb="22">
      <t>オクナイ</t>
    </rPh>
    <phoneticPr fontId="1"/>
  </si>
  <si>
    <t>⑤ニュースポーツを体験！キンボール
　（屋内）</t>
    <rPh sb="9" eb="11">
      <t>タイケン</t>
    </rPh>
    <rPh sb="20" eb="22">
      <t>オクナイ</t>
    </rPh>
    <phoneticPr fontId="1"/>
  </si>
  <si>
    <t>（２）②～④の中から、実施希望プログラムを２つ選択してください。</t>
    <rPh sb="7" eb="8">
      <t>ナカ</t>
    </rPh>
    <rPh sb="11" eb="15">
      <t>ジッシキボウ</t>
    </rPh>
    <rPh sb="23" eb="25">
      <t>センタク</t>
    </rPh>
    <phoneticPr fontId="1"/>
  </si>
  <si>
    <t>（３）放課後インストラクター派遣モデル事業の活動候補場所を選択してください。
　また、選択した場所を利用するにあたっての利用状況を選択してください。
　</t>
    <rPh sb="29" eb="31">
      <t>センタク</t>
    </rPh>
    <rPh sb="60" eb="62">
      <t>リヨウ</t>
    </rPh>
    <phoneticPr fontId="1"/>
  </si>
  <si>
    <t>参加児童（見込み）数</t>
    <rPh sb="0" eb="2">
      <t>サンカ</t>
    </rPh>
    <rPh sb="2" eb="4">
      <t>ジドウ</t>
    </rPh>
    <rPh sb="5" eb="7">
      <t>ミコ</t>
    </rPh>
    <rPh sb="9" eb="10">
      <t>スウ</t>
    </rPh>
    <phoneticPr fontId="1"/>
  </si>
  <si>
    <t>（４）放課後インストラクターの派遣を希望する時期を選択してください。</t>
    <rPh sb="18" eb="20">
      <t>キボウ</t>
    </rPh>
    <rPh sb="22" eb="24">
      <t>ジキ</t>
    </rPh>
    <rPh sb="25" eb="27">
      <t>センタク</t>
    </rPh>
    <phoneticPr fontId="1"/>
  </si>
  <si>
    <t>（５）申込み時点で放課後インストラクター派遣モデル事業に参加を希望する児童（見込み）数を入力してください。</t>
    <rPh sb="38" eb="40">
      <t>ミコ</t>
    </rPh>
    <rPh sb="44" eb="46">
      <t>ニュウリョク</t>
    </rPh>
    <phoneticPr fontId="1"/>
  </si>
  <si>
    <t>（６）放課後インストラクター派遣モデル事業で派遣クラブとして選定された場合、クラブとして、放課後インストラクターから得た体験を派遣期間修了後の体験活動にどのように活かしたいか記載してください。</t>
    <rPh sb="22" eb="24">
      <t>ハケン</t>
    </rPh>
    <rPh sb="30" eb="32">
      <t>センテイ</t>
    </rPh>
    <rPh sb="35" eb="37">
      <t>バアイ</t>
    </rPh>
    <rPh sb="45" eb="48">
      <t>ホウカゴ</t>
    </rPh>
    <rPh sb="58" eb="59">
      <t>エ</t>
    </rPh>
    <rPh sb="60" eb="62">
      <t>タイケン</t>
    </rPh>
    <rPh sb="63" eb="65">
      <t>ハケン</t>
    </rPh>
    <rPh sb="65" eb="67">
      <t>キカン</t>
    </rPh>
    <rPh sb="67" eb="69">
      <t>シュウリョウ</t>
    </rPh>
    <rPh sb="69" eb="70">
      <t>アト</t>
    </rPh>
    <rPh sb="71" eb="75">
      <t>タイケンカツドウ</t>
    </rPh>
    <rPh sb="81" eb="82">
      <t>イ</t>
    </rPh>
    <rPh sb="87" eb="89">
      <t>キサイ</t>
    </rPh>
    <phoneticPr fontId="1"/>
  </si>
  <si>
    <r>
      <t>【２．派遣を希望するクラブ情報】</t>
    </r>
    <r>
      <rPr>
        <sz val="10"/>
        <color theme="1"/>
        <rFont val="ＭＳ ゴシック"/>
        <family val="3"/>
        <charset val="128"/>
      </rPr>
      <t>※クラブごとに１シート記載してください。</t>
    </r>
    <rPh sb="3" eb="5">
      <t>ハケン</t>
    </rPh>
    <rPh sb="6" eb="8">
      <t>キボウ</t>
    </rPh>
    <rPh sb="13" eb="15">
      <t>ジョウホウ</t>
    </rPh>
    <rPh sb="27" eb="29">
      <t>キサイ</t>
    </rPh>
    <phoneticPr fontId="1"/>
  </si>
  <si>
    <t>【１．派遣を希望する放課後児童クラブ運営事業者情報】</t>
    <rPh sb="3" eb="5">
      <t>ハケン</t>
    </rPh>
    <rPh sb="6" eb="8">
      <t>キボウ</t>
    </rPh>
    <rPh sb="10" eb="13">
      <t>ホウカゴ</t>
    </rPh>
    <rPh sb="13" eb="15">
      <t>ジドウ</t>
    </rPh>
    <rPh sb="18" eb="20">
      <t>ウンエイ</t>
    </rPh>
    <rPh sb="20" eb="23">
      <t>ジギョウシャ</t>
    </rPh>
    <rPh sb="23" eb="25">
      <t>ジョウホウ</t>
    </rPh>
    <phoneticPr fontId="1"/>
  </si>
  <si>
    <t>※原則、１つのプログラムに参加する児童は同じであることが望ましいですが、強制するものではありません。</t>
    <rPh sb="1" eb="3">
      <t>ゲンソク</t>
    </rPh>
    <rPh sb="13" eb="15">
      <t>サンカ</t>
    </rPh>
    <rPh sb="17" eb="19">
      <t>ジドウ</t>
    </rPh>
    <rPh sb="20" eb="21">
      <t>オナ</t>
    </rPh>
    <rPh sb="28" eb="29">
      <t>ノゾ</t>
    </rPh>
    <rPh sb="36" eb="38">
      <t>キョウセイ</t>
    </rPh>
    <phoneticPr fontId="1"/>
  </si>
  <si>
    <t>月</t>
    <rPh sb="0" eb="1">
      <t>ゲツ</t>
    </rPh>
    <phoneticPr fontId="1"/>
  </si>
  <si>
    <t>火</t>
    <rPh sb="0" eb="1">
      <t>カ</t>
    </rPh>
    <phoneticPr fontId="1"/>
  </si>
  <si>
    <t>水</t>
    <rPh sb="0" eb="1">
      <t>スイ</t>
    </rPh>
    <phoneticPr fontId="1"/>
  </si>
  <si>
    <t>木</t>
    <rPh sb="0" eb="1">
      <t>モク</t>
    </rPh>
    <phoneticPr fontId="1"/>
  </si>
  <si>
    <t>金</t>
    <rPh sb="0" eb="1">
      <t>キン</t>
    </rPh>
    <phoneticPr fontId="1"/>
  </si>
  <si>
    <t>土</t>
    <rPh sb="0" eb="1">
      <t>ド</t>
    </rPh>
    <phoneticPr fontId="1"/>
  </si>
  <si>
    <t>時間帯</t>
    <rPh sb="0" eb="3">
      <t>ジカンタイ</t>
    </rPh>
    <phoneticPr fontId="1"/>
  </si>
  <si>
    <t>曜日</t>
    <rPh sb="0" eb="2">
      <t>ヨウビ</t>
    </rPh>
    <phoneticPr fontId="1"/>
  </si>
  <si>
    <t>利用可能な曜日及び時間帯</t>
    <rPh sb="0" eb="4">
      <t>リヨウカノウ</t>
    </rPh>
    <rPh sb="5" eb="7">
      <t>ヨウビ</t>
    </rPh>
    <rPh sb="7" eb="8">
      <t>オヨ</t>
    </rPh>
    <rPh sb="9" eb="12">
      <t>ジカンタイ</t>
    </rPh>
    <phoneticPr fontId="1"/>
  </si>
  <si>
    <t>（１）令和６年度中に、何らかの体験プログラムの実施実績がありますか。</t>
    <rPh sb="3" eb="5">
      <t>レイワ</t>
    </rPh>
    <rPh sb="6" eb="8">
      <t>ネンド</t>
    </rPh>
    <rPh sb="8" eb="9">
      <t>チュウ</t>
    </rPh>
    <rPh sb="11" eb="12">
      <t>ナン</t>
    </rPh>
    <rPh sb="15" eb="17">
      <t>タイケン</t>
    </rPh>
    <rPh sb="23" eb="27">
      <t>ジッシジッセキ</t>
    </rPh>
    <phoneticPr fontId="1"/>
  </si>
  <si>
    <t>縄跳び、鉄棒、跳び箱、マット運動等の体育の延長線上にある種目をベースに楽しく体を動かす</t>
    <rPh sb="0" eb="2">
      <t>ナワト</t>
    </rPh>
    <rPh sb="4" eb="6">
      <t>テツボウ</t>
    </rPh>
    <rPh sb="7" eb="8">
      <t>ト</t>
    </rPh>
    <rPh sb="9" eb="10">
      <t>バコ</t>
    </rPh>
    <rPh sb="14" eb="16">
      <t>ウンドウ</t>
    </rPh>
    <rPh sb="16" eb="17">
      <t>ナド</t>
    </rPh>
    <rPh sb="18" eb="20">
      <t>タイイク</t>
    </rPh>
    <rPh sb="21" eb="23">
      <t>エンチョウ</t>
    </rPh>
    <rPh sb="23" eb="25">
      <t>センジョウ</t>
    </rPh>
    <rPh sb="28" eb="30">
      <t>シュモク</t>
    </rPh>
    <rPh sb="35" eb="36">
      <t>タノ</t>
    </rPh>
    <rPh sb="38" eb="39">
      <t>カラダ</t>
    </rPh>
    <rPh sb="40" eb="41">
      <t>ウゴ</t>
    </rPh>
    <phoneticPr fontId="1"/>
  </si>
  <si>
    <t>※1プログラムにつき、最低1時間30分程度利用できることを前提に記入してください。</t>
    <rPh sb="11" eb="13">
      <t>サイテイ</t>
    </rPh>
    <rPh sb="14" eb="16">
      <t>ジカン</t>
    </rPh>
    <rPh sb="18" eb="19">
      <t>フン</t>
    </rPh>
    <rPh sb="19" eb="21">
      <t>テイド</t>
    </rPh>
    <rPh sb="21" eb="23">
      <t>リヨウ</t>
    </rPh>
    <rPh sb="29" eb="31">
      <t>ゼンテイ</t>
    </rPh>
    <rPh sb="32" eb="34">
      <t>キニュウ</t>
    </rPh>
    <phoneticPr fontId="1"/>
  </si>
  <si>
    <t>終日</t>
    <rPh sb="0" eb="2">
      <t>シュウジツ</t>
    </rPh>
    <phoneticPr fontId="1"/>
  </si>
  <si>
    <t>午前中</t>
    <rPh sb="0" eb="3">
      <t>ゴゼンチュウ</t>
    </rPh>
    <phoneticPr fontId="1"/>
  </si>
  <si>
    <t>午後</t>
    <rPh sb="0" eb="2">
      <t>ゴゴ</t>
    </rPh>
    <phoneticPr fontId="1"/>
  </si>
  <si>
    <t>14時～</t>
    <rPh sb="2" eb="3">
      <t>ジ</t>
    </rPh>
    <phoneticPr fontId="1"/>
  </si>
  <si>
    <t>15時～</t>
    <rPh sb="2" eb="3">
      <t>ジ</t>
    </rPh>
    <phoneticPr fontId="1"/>
  </si>
  <si>
    <t>その他</t>
    <rPh sb="2" eb="3">
      <t>タ</t>
    </rPh>
    <phoneticPr fontId="1"/>
  </si>
  <si>
    <t>備考（その他の具体的な内容、要望等）</t>
    <rPh sb="0" eb="2">
      <t>ビコウ</t>
    </rPh>
    <rPh sb="5" eb="6">
      <t>タ</t>
    </rPh>
    <rPh sb="7" eb="10">
      <t>グタイテキ</t>
    </rPh>
    <rPh sb="11" eb="13">
      <t>ナイヨウ</t>
    </rPh>
    <rPh sb="14" eb="16">
      <t>ヨウボウ</t>
    </rPh>
    <rPh sb="16" eb="17">
      <t>トウ</t>
    </rPh>
    <phoneticPr fontId="1"/>
  </si>
  <si>
    <t>希望プログラム</t>
    <rPh sb="0" eb="2">
      <t>キボウ</t>
    </rPh>
    <phoneticPr fontId="1"/>
  </si>
  <si>
    <t>体育体操</t>
    <rPh sb="0" eb="4">
      <t>タイイクタイソウ</t>
    </rPh>
    <phoneticPr fontId="1"/>
  </si>
  <si>
    <t>サッカー</t>
    <phoneticPr fontId="1"/>
  </si>
  <si>
    <t>ベースボール５</t>
    <phoneticPr fontId="1"/>
  </si>
  <si>
    <t>キッズヨガ</t>
    <phoneticPr fontId="1"/>
  </si>
  <si>
    <t>キンボール</t>
    <phoneticPr fontId="1"/>
  </si>
  <si>
    <t>活動希望場所①</t>
    <rPh sb="0" eb="6">
      <t>カツドウキボウバショ</t>
    </rPh>
    <phoneticPr fontId="1"/>
  </si>
  <si>
    <t>候補</t>
    <rPh sb="0" eb="2">
      <t>コウホ</t>
    </rPh>
    <phoneticPr fontId="1"/>
  </si>
  <si>
    <t>利用状況</t>
    <rPh sb="0" eb="4">
      <t>リヨウジョウキョウ</t>
    </rPh>
    <phoneticPr fontId="1"/>
  </si>
  <si>
    <t>利用手続き</t>
    <rPh sb="0" eb="4">
      <t>リヨウテツヅ</t>
    </rPh>
    <phoneticPr fontId="1"/>
  </si>
  <si>
    <t>月</t>
    <rPh sb="0" eb="1">
      <t>ゲツ</t>
    </rPh>
    <phoneticPr fontId="1"/>
  </si>
  <si>
    <t>時間帯</t>
    <rPh sb="0" eb="3">
      <t>ジカンタイ</t>
    </rPh>
    <phoneticPr fontId="1"/>
  </si>
  <si>
    <t>火</t>
    <rPh sb="0" eb="1">
      <t>ヒ</t>
    </rPh>
    <phoneticPr fontId="1"/>
  </si>
  <si>
    <t>水</t>
    <rPh sb="0" eb="1">
      <t>スイ</t>
    </rPh>
    <phoneticPr fontId="1"/>
  </si>
  <si>
    <t>木</t>
    <rPh sb="0" eb="1">
      <t>モク</t>
    </rPh>
    <phoneticPr fontId="1"/>
  </si>
  <si>
    <t>金</t>
    <rPh sb="0" eb="1">
      <t>キン</t>
    </rPh>
    <phoneticPr fontId="1"/>
  </si>
  <si>
    <t>土</t>
    <rPh sb="0" eb="1">
      <t>ド</t>
    </rPh>
    <phoneticPr fontId="1"/>
  </si>
  <si>
    <t>備考</t>
    <rPh sb="0" eb="2">
      <t>ビコウ</t>
    </rPh>
    <phoneticPr fontId="1"/>
  </si>
  <si>
    <t>活動希望場所②</t>
    <rPh sb="0" eb="6">
      <t>カツドウキボウバショ</t>
    </rPh>
    <phoneticPr fontId="1"/>
  </si>
  <si>
    <t>普段から利用している</t>
    <rPh sb="0" eb="2">
      <t>フダン</t>
    </rPh>
    <rPh sb="4" eb="6">
      <t>リヨウ</t>
    </rPh>
    <phoneticPr fontId="1"/>
  </si>
  <si>
    <t>行事などの時のみ利用している</t>
    <rPh sb="0" eb="2">
      <t>ギョウジ</t>
    </rPh>
    <rPh sb="5" eb="6">
      <t>トキ</t>
    </rPh>
    <rPh sb="8" eb="10">
      <t>リヨウ</t>
    </rPh>
    <phoneticPr fontId="1"/>
  </si>
  <si>
    <t>利用していない</t>
    <rPh sb="0" eb="2">
      <t>リヨウ</t>
    </rPh>
    <phoneticPr fontId="1"/>
  </si>
  <si>
    <t>２．利用可能な曜日、時間帯が決まっている</t>
    <rPh sb="2" eb="6">
      <t>リヨウカノウ</t>
    </rPh>
    <rPh sb="7" eb="9">
      <t>ヨウビ</t>
    </rPh>
    <rPh sb="10" eb="13">
      <t>ジカンタイ</t>
    </rPh>
    <rPh sb="14" eb="15">
      <t>キ</t>
    </rPh>
    <phoneticPr fontId="1"/>
  </si>
  <si>
    <t>３．利用日、時間は学校等施設や設備の管理者との調整が必要</t>
    <rPh sb="2" eb="5">
      <t>リヨウビ</t>
    </rPh>
    <rPh sb="6" eb="8">
      <t>ジカン</t>
    </rPh>
    <phoneticPr fontId="1"/>
  </si>
  <si>
    <t>ー</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</si>
</sst>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font>
      <sz val="11"/>
      <color theme="1"/>
      <name val="Yu Gothic"/>
      <family val="2"/>
      <scheme val="minor"/>
    </font>
    <font>
      <sz val="6"/>
      <name val="Yu Gothic"/>
      <family val="3"/>
      <charset val="128"/>
      <scheme val="minor"/>
    </font>
    <font>
      <sz val="14"/>
      <color theme="1"/>
      <name val="ＭＳ ゴシック"/>
      <family val="3"/>
      <charset val="128"/>
    </font>
    <font>
      <sz val="11"/>
      <color rgb="FFFF0000"/>
      <name val="Yu Gothic"/>
      <family val="2"/>
      <scheme val="minor"/>
    </font>
    <font>
      <b/>
      <sz val="9"/>
      <color indexed="81"/>
      <name val="MS P ゴシック"/>
      <family val="3"/>
      <charset val="128"/>
    </font>
    <font>
      <sz val="10"/>
      <color theme="1"/>
      <name val="ＭＳ ゴシック"/>
      <family val="3"/>
      <charset val="128"/>
    </font>
    <font>
      <sz val="6"/>
      <name val="Yu Gothic"/>
      <family val="2"/>
      <charset val="128"/>
      <scheme val="minor"/>
    </font>
    <font>
      <u/>
      <sz val="11"/>
      <color theme="10"/>
      <name val="Yu Gothic"/>
      <family val="2"/>
      <scheme val="minor"/>
    </font>
    <font>
      <sz val="11"/>
      <color theme="1"/>
      <name val="Yu Gothic"/>
      <family val="3"/>
      <charset val="128"/>
      <scheme val="minor"/>
    </font>
    <font>
      <sz val="9"/>
      <color rgb="FFFF0000"/>
      <name val="Yu Gothic"/>
      <family val="3"/>
      <charset val="128"/>
      <scheme val="minor"/>
    </font>
    <font>
      <sz val="11"/>
      <name val="Yu Gothic"/>
      <family val="3"/>
      <charset val="128"/>
      <scheme val="minor"/>
    </font>
    <font>
      <sz val="10"/>
      <color theme="1"/>
      <name val="Yu Gothic"/>
      <family val="2"/>
      <scheme val="minor"/>
    </font>
    <font>
      <sz val="8"/>
      <color theme="1"/>
      <name val="ＭＳ ゴシック"/>
      <family val="3"/>
      <charset val="128"/>
    </font>
    <font>
      <sz val="10"/>
      <color theme="1"/>
      <name val="Yu Gothic"/>
      <family val="3"/>
      <charset val="128"/>
      <scheme val="minor"/>
    </font>
    <font>
      <sz val="9"/>
      <color rgb="FFFF0000"/>
      <name val="Yu Gothic"/>
      <family val="2"/>
      <scheme val="minor"/>
    </font>
    <font>
      <sz val="8"/>
      <color theme="1"/>
      <name val="Yu Gothic"/>
      <family val="2"/>
      <scheme val="minor"/>
    </font>
    <font>
      <sz val="6"/>
      <color theme="1"/>
      <name val="Yu Gothic"/>
      <family val="3"/>
      <charset val="128"/>
      <scheme val="minor"/>
    </font>
  </fonts>
  <fills count="7">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rgb="FFFFFF00"/>
        <bgColor indexed="64"/>
      </patternFill>
    </fill>
    <fill>
      <patternFill patternType="solid">
        <fgColor theme="7" tint="0.79998168889431442"/>
        <bgColor indexed="64"/>
      </patternFill>
    </fill>
    <fill>
      <patternFill patternType="solid">
        <fgColor theme="2" tint="-0.499984740745262"/>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s>
  <cellStyleXfs count="2">
    <xf numFmtId="0" fontId="0" fillId="0" borderId="0"/>
    <xf numFmtId="0" fontId="7" fillId="0" borderId="0" applyNumberFormat="0" applyFill="0" applyBorder="0" applyAlignment="0" applyProtection="0"/>
  </cellStyleXfs>
  <cellXfs count="105">
    <xf numFmtId="0" fontId="0" fillId="0" borderId="0" xfId="0"/>
    <xf numFmtId="0" fontId="0" fillId="4" borderId="1" xfId="0" applyFill="1" applyBorder="1" applyAlignment="1">
      <alignment vertical="center"/>
    </xf>
    <xf numFmtId="0" fontId="0" fillId="0" borderId="1" xfId="0" applyBorder="1" applyAlignment="1">
      <alignment vertical="center"/>
    </xf>
    <xf numFmtId="0" fontId="2" fillId="5" borderId="1" xfId="0" applyFont="1" applyFill="1" applyBorder="1" applyAlignment="1" applyProtection="1">
      <alignment horizontal="center" vertical="center"/>
      <protection locked="0"/>
    </xf>
    <xf numFmtId="0" fontId="2" fillId="3" borderId="1" xfId="0" applyFont="1" applyFill="1" applyBorder="1" applyAlignment="1" applyProtection="1">
      <alignment horizontal="center" vertical="center"/>
      <protection locked="0"/>
    </xf>
    <xf numFmtId="0" fontId="0" fillId="3" borderId="1" xfId="0" applyFill="1" applyBorder="1" applyAlignment="1" applyProtection="1">
      <alignment horizontal="center" vertical="center"/>
      <protection locked="0"/>
    </xf>
    <xf numFmtId="0" fontId="0" fillId="3" borderId="1" xfId="0" applyFill="1" applyBorder="1" applyAlignment="1" applyProtection="1">
      <alignment vertical="center" shrinkToFit="1"/>
      <protection locked="0"/>
    </xf>
    <xf numFmtId="0" fontId="0" fillId="0" borderId="0" xfId="0" applyAlignment="1" applyProtection="1">
      <alignment vertical="center"/>
      <protection locked="0"/>
    </xf>
    <xf numFmtId="0" fontId="0" fillId="0" borderId="0" xfId="0" applyProtection="1">
      <protection locked="0"/>
    </xf>
    <xf numFmtId="0" fontId="2" fillId="2" borderId="0" xfId="0" applyFont="1" applyFill="1" applyAlignment="1">
      <alignment horizontal="center" vertical="center"/>
    </xf>
    <xf numFmtId="0" fontId="0" fillId="2" borderId="0" xfId="0" applyFill="1" applyAlignment="1">
      <alignment vertical="center"/>
    </xf>
    <xf numFmtId="0" fontId="0" fillId="0" borderId="0" xfId="0" applyAlignment="1">
      <alignment vertical="center"/>
    </xf>
    <xf numFmtId="0" fontId="12" fillId="2" borderId="0" xfId="0" applyFont="1" applyFill="1" applyAlignment="1">
      <alignment horizontal="left" vertical="center"/>
    </xf>
    <xf numFmtId="0" fontId="0" fillId="2" borderId="8" xfId="0" applyFill="1" applyBorder="1" applyAlignment="1">
      <alignment vertical="center"/>
    </xf>
    <xf numFmtId="0" fontId="0" fillId="2" borderId="0" xfId="0" applyFill="1" applyAlignment="1">
      <alignment horizontal="left" vertical="center"/>
    </xf>
    <xf numFmtId="0" fontId="3" fillId="0" borderId="0" xfId="0" applyFont="1" applyAlignment="1">
      <alignment vertical="center"/>
    </xf>
    <xf numFmtId="0" fontId="0" fillId="0" borderId="0" xfId="0" applyAlignment="1">
      <alignment horizontal="left" vertical="center"/>
    </xf>
    <xf numFmtId="0" fontId="9" fillId="2" borderId="0" xfId="0" applyFont="1" applyFill="1" applyAlignment="1">
      <alignment horizontal="left" vertical="center" wrapText="1"/>
    </xf>
    <xf numFmtId="0" fontId="9" fillId="2" borderId="0" xfId="0" applyFont="1" applyFill="1" applyAlignment="1">
      <alignment vertical="center"/>
    </xf>
    <xf numFmtId="0" fontId="0" fillId="2" borderId="1" xfId="0" applyFill="1" applyBorder="1" applyAlignment="1">
      <alignment horizontal="center" vertical="center"/>
    </xf>
    <xf numFmtId="0" fontId="0" fillId="2" borderId="1" xfId="0" applyFill="1" applyBorder="1" applyAlignment="1">
      <alignment vertical="center"/>
    </xf>
    <xf numFmtId="0" fontId="2" fillId="2" borderId="0" xfId="0" applyFont="1" applyFill="1" applyAlignment="1">
      <alignment vertical="center"/>
    </xf>
    <xf numFmtId="0" fontId="10" fillId="2" borderId="1" xfId="0" applyFont="1" applyFill="1" applyBorder="1" applyAlignment="1">
      <alignment horizontal="left" vertical="center" wrapText="1"/>
    </xf>
    <xf numFmtId="0" fontId="0" fillId="6" borderId="1" xfId="0" applyFill="1" applyBorder="1" applyAlignment="1">
      <alignment horizontal="center" vertical="center"/>
    </xf>
    <xf numFmtId="0" fontId="0" fillId="2" borderId="0" xfId="0" applyFill="1" applyAlignment="1">
      <alignment horizontal="center" vertical="center"/>
    </xf>
    <xf numFmtId="0" fontId="0" fillId="2" borderId="3" xfId="0" applyFill="1" applyBorder="1" applyAlignment="1">
      <alignment horizontal="center" vertical="center"/>
    </xf>
    <xf numFmtId="0" fontId="0" fillId="2" borderId="2" xfId="0" applyFill="1" applyBorder="1" applyAlignment="1">
      <alignment horizontal="center" vertical="center"/>
    </xf>
    <xf numFmtId="0" fontId="0" fillId="2" borderId="5" xfId="0" applyFill="1" applyBorder="1" applyAlignment="1">
      <alignment horizontal="center" vertical="center"/>
    </xf>
    <xf numFmtId="0" fontId="0" fillId="2" borderId="2" xfId="0" applyFill="1" applyBorder="1" applyAlignment="1">
      <alignment vertical="center"/>
    </xf>
    <xf numFmtId="0" fontId="14" fillId="2" borderId="0" xfId="0" applyFont="1" applyFill="1" applyAlignment="1">
      <alignment vertical="center"/>
    </xf>
    <xf numFmtId="0" fontId="8" fillId="2" borderId="1" xfId="0" applyFont="1" applyFill="1" applyBorder="1" applyAlignment="1">
      <alignment vertical="center" wrapText="1"/>
    </xf>
    <xf numFmtId="0" fontId="0" fillId="0" borderId="0" xfId="0" applyAlignment="1">
      <alignment horizontal="center" wrapText="1"/>
    </xf>
    <xf numFmtId="0" fontId="0" fillId="5" borderId="5" xfId="0" applyFill="1" applyBorder="1" applyAlignment="1" applyProtection="1">
      <alignment vertical="center"/>
      <protection locked="0"/>
    </xf>
    <xf numFmtId="0" fontId="0" fillId="5" borderId="1" xfId="0" applyFill="1" applyBorder="1" applyAlignment="1" applyProtection="1">
      <alignment vertical="center"/>
      <protection locked="0"/>
    </xf>
    <xf numFmtId="0" fontId="15" fillId="2" borderId="4" xfId="0" applyFont="1" applyFill="1" applyBorder="1" applyAlignment="1">
      <alignment horizontal="right" vertical="center"/>
    </xf>
    <xf numFmtId="0" fontId="11" fillId="2" borderId="3" xfId="0" applyFont="1" applyFill="1" applyBorder="1" applyAlignment="1">
      <alignment horizontal="center" vertical="center" shrinkToFit="1"/>
    </xf>
    <xf numFmtId="0" fontId="0" fillId="3" borderId="3" xfId="0" applyFill="1" applyBorder="1" applyAlignment="1" applyProtection="1">
      <alignment vertical="center" shrinkToFit="1"/>
      <protection locked="0"/>
    </xf>
    <xf numFmtId="0" fontId="0" fillId="3" borderId="9" xfId="0" applyFill="1" applyBorder="1" applyAlignment="1" applyProtection="1">
      <alignment horizontal="center" vertical="center"/>
      <protection locked="0"/>
    </xf>
    <xf numFmtId="0" fontId="0" fillId="3" borderId="3" xfId="0" applyFill="1" applyBorder="1" applyAlignment="1" applyProtection="1">
      <alignment horizontal="center" vertical="center"/>
      <protection locked="0"/>
    </xf>
    <xf numFmtId="0" fontId="0" fillId="3" borderId="9" xfId="0" applyFill="1" applyBorder="1" applyAlignment="1" applyProtection="1">
      <alignment vertical="center" shrinkToFit="1"/>
      <protection locked="0"/>
    </xf>
    <xf numFmtId="0" fontId="0" fillId="3" borderId="4" xfId="0" applyFill="1" applyBorder="1" applyAlignment="1" applyProtection="1">
      <alignment vertical="center" shrinkToFit="1"/>
      <protection locked="0"/>
    </xf>
    <xf numFmtId="0" fontId="0" fillId="2" borderId="8" xfId="0" applyFill="1" applyBorder="1" applyAlignment="1">
      <alignment horizontal="center" vertical="center"/>
    </xf>
    <xf numFmtId="0" fontId="9" fillId="2" borderId="7" xfId="0" applyFont="1" applyFill="1" applyBorder="1" applyAlignment="1">
      <alignment horizontal="left" vertical="center" wrapText="1"/>
    </xf>
    <xf numFmtId="0" fontId="16" fillId="3" borderId="3" xfId="0" applyFont="1" applyFill="1" applyBorder="1" applyAlignment="1" applyProtection="1">
      <alignment horizontal="center" vertical="center" wrapText="1" shrinkToFit="1"/>
      <protection locked="0"/>
    </xf>
    <xf numFmtId="0" fontId="16" fillId="3" borderId="2" xfId="0" applyFont="1" applyFill="1" applyBorder="1" applyAlignment="1" applyProtection="1">
      <alignment horizontal="center" vertical="center" wrapText="1" shrinkToFit="1"/>
      <protection locked="0"/>
    </xf>
    <xf numFmtId="0" fontId="13" fillId="2" borderId="9" xfId="0" applyFont="1" applyFill="1" applyBorder="1" applyAlignment="1">
      <alignment horizontal="center" vertical="center" wrapText="1" shrinkToFit="1"/>
    </xf>
    <xf numFmtId="0" fontId="13" fillId="2" borderId="8" xfId="0" applyFont="1" applyFill="1" applyBorder="1" applyAlignment="1">
      <alignment horizontal="center" vertical="center" wrapText="1" shrinkToFit="1"/>
    </xf>
    <xf numFmtId="0" fontId="13" fillId="2" borderId="10" xfId="0" applyFont="1" applyFill="1" applyBorder="1" applyAlignment="1">
      <alignment horizontal="center" vertical="center" wrapText="1" shrinkToFit="1"/>
    </xf>
    <xf numFmtId="0" fontId="0" fillId="5" borderId="8" xfId="0" applyFill="1" applyBorder="1" applyAlignment="1" applyProtection="1">
      <alignment horizontal="center" vertical="center"/>
      <protection locked="0"/>
    </xf>
    <xf numFmtId="0" fontId="0" fillId="5" borderId="10" xfId="0" applyFill="1" applyBorder="1" applyAlignment="1" applyProtection="1">
      <alignment horizontal="center" vertical="center"/>
      <protection locked="0"/>
    </xf>
    <xf numFmtId="0" fontId="0" fillId="5" borderId="7" xfId="0" applyFill="1" applyBorder="1" applyAlignment="1" applyProtection="1">
      <alignment horizontal="center" vertical="center"/>
      <protection locked="0"/>
    </xf>
    <xf numFmtId="0" fontId="0" fillId="5" borderId="11" xfId="0" applyFill="1" applyBorder="1" applyAlignment="1" applyProtection="1">
      <alignment horizontal="center" vertical="center"/>
      <protection locked="0"/>
    </xf>
    <xf numFmtId="0" fontId="0" fillId="2" borderId="1" xfId="0" applyFill="1" applyBorder="1" applyAlignment="1">
      <alignment horizontal="left" vertical="center" wrapText="1"/>
    </xf>
    <xf numFmtId="0" fontId="0" fillId="2" borderId="1" xfId="0" applyFill="1" applyBorder="1" applyAlignment="1">
      <alignment horizontal="left" vertical="center"/>
    </xf>
    <xf numFmtId="0" fontId="0" fillId="5" borderId="4" xfId="0" applyFill="1" applyBorder="1" applyAlignment="1" applyProtection="1">
      <alignment horizontal="left" vertical="center"/>
      <protection locked="0"/>
    </xf>
    <xf numFmtId="0" fontId="0" fillId="5" borderId="6" xfId="0" applyFill="1" applyBorder="1" applyAlignment="1" applyProtection="1">
      <alignment horizontal="left" vertical="center"/>
      <protection locked="0"/>
    </xf>
    <xf numFmtId="0" fontId="0" fillId="5" borderId="5" xfId="0" applyFill="1" applyBorder="1" applyAlignment="1" applyProtection="1">
      <alignment horizontal="left" vertical="center"/>
      <protection locked="0"/>
    </xf>
    <xf numFmtId="0" fontId="11" fillId="0" borderId="4" xfId="0" applyFont="1" applyBorder="1" applyAlignment="1">
      <alignment horizontal="left" vertical="center" wrapText="1"/>
    </xf>
    <xf numFmtId="0" fontId="13" fillId="0" borderId="6" xfId="0" applyFont="1" applyBorder="1" applyAlignment="1">
      <alignment horizontal="left" vertical="center" wrapText="1"/>
    </xf>
    <xf numFmtId="0" fontId="13" fillId="0" borderId="5" xfId="0" applyFont="1" applyBorder="1" applyAlignment="1">
      <alignment horizontal="left" vertical="center" wrapText="1"/>
    </xf>
    <xf numFmtId="0" fontId="0" fillId="0" borderId="4" xfId="0" applyBorder="1" applyAlignment="1">
      <alignment horizontal="center" vertical="center"/>
    </xf>
    <xf numFmtId="0" fontId="0" fillId="0" borderId="6" xfId="0" applyBorder="1" applyAlignment="1">
      <alignment horizontal="center" vertical="center"/>
    </xf>
    <xf numFmtId="0" fontId="0" fillId="0" borderId="5" xfId="0" applyBorder="1" applyAlignment="1">
      <alignment horizontal="center" vertical="center"/>
    </xf>
    <xf numFmtId="0" fontId="13" fillId="0" borderId="4" xfId="0" applyFont="1" applyBorder="1" applyAlignment="1">
      <alignment horizontal="left" vertical="center" wrapText="1"/>
    </xf>
    <xf numFmtId="0" fontId="10" fillId="2" borderId="1" xfId="0" applyFont="1" applyFill="1" applyBorder="1" applyAlignment="1">
      <alignment horizontal="center" vertical="center"/>
    </xf>
    <xf numFmtId="0" fontId="0" fillId="3" borderId="4" xfId="0" applyFill="1" applyBorder="1" applyAlignment="1" applyProtection="1">
      <alignment horizontal="left" vertical="center"/>
      <protection locked="0"/>
    </xf>
    <xf numFmtId="0" fontId="0" fillId="3" borderId="6" xfId="0" applyFill="1" applyBorder="1" applyAlignment="1" applyProtection="1">
      <alignment horizontal="left" vertical="center"/>
      <protection locked="0"/>
    </xf>
    <xf numFmtId="0" fontId="0" fillId="3" borderId="5" xfId="0" applyFill="1" applyBorder="1" applyAlignment="1" applyProtection="1">
      <alignment horizontal="left" vertical="center"/>
      <protection locked="0"/>
    </xf>
    <xf numFmtId="0" fontId="7" fillId="5" borderId="4" xfId="1" applyFill="1" applyBorder="1" applyAlignment="1" applyProtection="1">
      <alignment horizontal="left" vertical="center"/>
      <protection locked="0"/>
    </xf>
    <xf numFmtId="0" fontId="0" fillId="5" borderId="4" xfId="0" applyFill="1" applyBorder="1" applyAlignment="1" applyProtection="1">
      <alignment horizontal="left" vertical="center" wrapText="1"/>
      <protection locked="0"/>
    </xf>
    <xf numFmtId="0" fontId="0" fillId="5" borderId="6" xfId="0" applyFill="1" applyBorder="1" applyAlignment="1" applyProtection="1">
      <alignment horizontal="left" vertical="center" wrapText="1"/>
      <protection locked="0"/>
    </xf>
    <xf numFmtId="0" fontId="0" fillId="5" borderId="5" xfId="0" applyFill="1" applyBorder="1" applyAlignment="1" applyProtection="1">
      <alignment horizontal="left" vertical="center" wrapText="1"/>
      <protection locked="0"/>
    </xf>
    <xf numFmtId="0" fontId="0" fillId="2" borderId="0" xfId="0" applyFill="1" applyAlignment="1">
      <alignment horizontal="left" vertical="center" wrapText="1"/>
    </xf>
    <xf numFmtId="0" fontId="0" fillId="2" borderId="0" xfId="0" applyFill="1" applyAlignment="1">
      <alignment horizontal="left" vertical="center"/>
    </xf>
    <xf numFmtId="0" fontId="0" fillId="2" borderId="7" xfId="0" applyFill="1" applyBorder="1" applyAlignment="1">
      <alignment horizontal="left" vertical="center" wrapText="1"/>
    </xf>
    <xf numFmtId="0" fontId="0" fillId="3" borderId="1" xfId="0" applyFill="1" applyBorder="1" applyAlignment="1" applyProtection="1">
      <alignment horizontal="center" vertical="center" shrinkToFit="1"/>
      <protection locked="0"/>
    </xf>
    <xf numFmtId="0" fontId="0" fillId="2" borderId="3" xfId="0" applyFill="1" applyBorder="1" applyAlignment="1">
      <alignment horizontal="center" vertical="center" shrinkToFit="1"/>
    </xf>
    <xf numFmtId="0" fontId="0" fillId="2" borderId="2" xfId="0" applyFill="1" applyBorder="1" applyAlignment="1">
      <alignment horizontal="center" vertical="center" shrinkToFit="1"/>
    </xf>
    <xf numFmtId="0" fontId="0" fillId="0" borderId="3" xfId="0" applyBorder="1" applyAlignment="1">
      <alignment horizontal="center" vertical="center"/>
    </xf>
    <xf numFmtId="0" fontId="0" fillId="0" borderId="2" xfId="0" applyBorder="1" applyAlignment="1">
      <alignment horizontal="center" vertical="center"/>
    </xf>
    <xf numFmtId="0" fontId="0" fillId="2" borderId="3" xfId="0" applyFill="1" applyBorder="1" applyAlignment="1">
      <alignment horizontal="center" vertical="center"/>
    </xf>
    <xf numFmtId="0" fontId="0" fillId="2" borderId="2" xfId="0" applyFill="1" applyBorder="1" applyAlignment="1">
      <alignment horizontal="center" vertical="center"/>
    </xf>
    <xf numFmtId="0" fontId="0" fillId="2" borderId="8" xfId="0" applyFill="1" applyBorder="1" applyAlignment="1">
      <alignment horizontal="center" vertical="center" shrinkToFit="1"/>
    </xf>
    <xf numFmtId="0" fontId="8" fillId="2" borderId="8" xfId="0" applyFont="1" applyFill="1" applyBorder="1" applyAlignment="1">
      <alignment horizontal="center" vertical="center" shrinkToFit="1"/>
    </xf>
    <xf numFmtId="0" fontId="8" fillId="2" borderId="10" xfId="0" applyFont="1" applyFill="1" applyBorder="1" applyAlignment="1">
      <alignment horizontal="center" vertical="center" shrinkToFit="1"/>
    </xf>
    <xf numFmtId="0" fontId="8" fillId="2" borderId="7" xfId="0" applyFont="1" applyFill="1" applyBorder="1" applyAlignment="1">
      <alignment horizontal="center" vertical="center" shrinkToFit="1"/>
    </xf>
    <xf numFmtId="0" fontId="8" fillId="2" borderId="11" xfId="0" applyFont="1" applyFill="1" applyBorder="1" applyAlignment="1">
      <alignment horizontal="center" vertical="center" shrinkToFit="1"/>
    </xf>
    <xf numFmtId="0" fontId="2" fillId="2" borderId="0" xfId="0" applyFont="1" applyFill="1" applyAlignment="1">
      <alignment horizontal="center" vertical="center"/>
    </xf>
    <xf numFmtId="0" fontId="2" fillId="2" borderId="0" xfId="0" applyFont="1" applyFill="1" applyAlignment="1">
      <alignment horizontal="left" vertical="center"/>
    </xf>
    <xf numFmtId="0" fontId="9" fillId="2" borderId="0" xfId="0" applyFont="1" applyFill="1" applyAlignment="1">
      <alignment horizontal="left" vertical="center" wrapText="1"/>
    </xf>
    <xf numFmtId="0" fontId="0" fillId="2" borderId="4" xfId="0" applyFill="1" applyBorder="1" applyAlignment="1">
      <alignment horizontal="center" vertical="center"/>
    </xf>
    <xf numFmtId="0" fontId="0" fillId="2" borderId="6" xfId="0" applyFill="1" applyBorder="1" applyAlignment="1">
      <alignment horizontal="center" vertical="center"/>
    </xf>
    <xf numFmtId="0" fontId="0" fillId="2" borderId="5" xfId="0" applyFill="1" applyBorder="1" applyAlignment="1">
      <alignment horizontal="center" vertical="center"/>
    </xf>
    <xf numFmtId="0" fontId="0" fillId="3" borderId="4" xfId="0" applyFill="1" applyBorder="1" applyAlignment="1" applyProtection="1">
      <alignment horizontal="center" vertical="center" shrinkToFit="1"/>
      <protection locked="0"/>
    </xf>
    <xf numFmtId="0" fontId="0" fillId="3" borderId="6" xfId="0" applyFill="1" applyBorder="1" applyAlignment="1" applyProtection="1">
      <alignment horizontal="center" vertical="center" shrinkToFit="1"/>
      <protection locked="0"/>
    </xf>
    <xf numFmtId="0" fontId="0" fillId="3" borderId="5" xfId="0" applyFill="1" applyBorder="1" applyAlignment="1" applyProtection="1">
      <alignment horizontal="center" vertical="center" shrinkToFit="1"/>
      <protection locked="0"/>
    </xf>
    <xf numFmtId="0" fontId="0" fillId="2" borderId="1" xfId="0" applyFill="1" applyBorder="1" applyAlignment="1">
      <alignment horizontal="center" vertical="center"/>
    </xf>
    <xf numFmtId="0" fontId="0" fillId="5" borderId="1" xfId="0" applyFill="1" applyBorder="1" applyAlignment="1" applyProtection="1">
      <alignment vertical="center"/>
      <protection locked="0"/>
    </xf>
    <xf numFmtId="0" fontId="0" fillId="5" borderId="4" xfId="0" applyFill="1" applyBorder="1" applyAlignment="1" applyProtection="1">
      <alignment vertical="center"/>
      <protection locked="0"/>
    </xf>
    <xf numFmtId="0" fontId="0" fillId="5" borderId="6" xfId="0" applyFill="1" applyBorder="1" applyAlignment="1" applyProtection="1">
      <alignment vertical="center"/>
      <protection locked="0"/>
    </xf>
    <xf numFmtId="0" fontId="0" fillId="5" borderId="5" xfId="0" applyFill="1" applyBorder="1" applyAlignment="1" applyProtection="1">
      <alignment vertical="center"/>
      <protection locked="0"/>
    </xf>
    <xf numFmtId="0" fontId="0" fillId="0" borderId="0" xfId="0" applyAlignment="1">
      <alignment horizontal="center"/>
    </xf>
    <xf numFmtId="0" fontId="0" fillId="0" borderId="0" xfId="0" applyAlignment="1">
      <alignment horizontal="center" vertical="center" wrapText="1"/>
    </xf>
    <xf numFmtId="0" fontId="0" fillId="0" borderId="0" xfId="0" applyAlignment="1">
      <alignment horizontal="center" vertical="center"/>
    </xf>
    <xf numFmtId="0" fontId="0" fillId="0" borderId="0" xfId="0" applyAlignment="1">
      <alignment horizontal="center" wrapText="1"/>
    </xf>
  </cellXfs>
  <cellStyles count="2">
    <cellStyle name="ハイパーリンク" xfId="1" builtinId="8"/>
    <cellStyle name="標準" xfId="0" builtinId="0"/>
  </cellStyles>
  <dxfs count="5">
    <dxf>
      <fill>
        <patternFill>
          <bgColor rgb="FF92D050"/>
        </patternFill>
      </fill>
    </dxf>
    <dxf>
      <fill>
        <patternFill>
          <bgColor rgb="FFFFFF00"/>
        </patternFill>
      </fill>
    </dxf>
    <dxf>
      <fill>
        <patternFill>
          <bgColor theme="1"/>
        </patternFill>
      </fill>
    </dxf>
    <dxf>
      <fill>
        <patternFill patternType="solid">
          <bgColor theme="1"/>
        </patternFill>
      </fill>
    </dxf>
    <dxf>
      <fill>
        <patternFill>
          <bgColor theme="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2722E5-6C76-4FAC-A558-CF7299228C65}">
  <sheetPr codeName="Sheet2">
    <tabColor theme="7"/>
    <pageSetUpPr fitToPage="1"/>
  </sheetPr>
  <dimension ref="A1:P63"/>
  <sheetViews>
    <sheetView tabSelected="1" view="pageBreakPreview" topLeftCell="A11" zoomScale="70" zoomScaleNormal="115" zoomScaleSheetLayoutView="70" workbookViewId="0">
      <selection activeCell="L27" sqref="L27"/>
    </sheetView>
  </sheetViews>
  <sheetFormatPr defaultRowHeight="18.75"/>
  <cols>
    <col min="1" max="1" width="16.375" style="8" customWidth="1"/>
    <col min="2" max="3" width="11" style="8" customWidth="1"/>
    <col min="4" max="4" width="5.375" style="8" customWidth="1"/>
    <col min="5" max="10" width="2.75" style="8" customWidth="1"/>
    <col min="11" max="12" width="11" style="8" bestFit="1" customWidth="1"/>
    <col min="13" max="14" width="11" style="8" customWidth="1"/>
    <col min="15" max="15" width="2.5" style="8" hidden="1" customWidth="1"/>
    <col min="16" max="16384" width="9" style="8"/>
  </cols>
  <sheetData>
    <row r="1" spans="1:16" s="7" customFormat="1">
      <c r="A1" s="87" t="s">
        <v>9</v>
      </c>
      <c r="B1" s="87"/>
      <c r="C1" s="87"/>
      <c r="D1" s="87"/>
      <c r="E1" s="87"/>
      <c r="F1" s="87"/>
      <c r="G1" s="87"/>
      <c r="H1" s="87"/>
      <c r="I1" s="87"/>
      <c r="J1" s="87"/>
      <c r="K1" s="87"/>
      <c r="L1" s="87"/>
      <c r="M1" s="87"/>
      <c r="N1" s="10"/>
      <c r="O1" s="11"/>
      <c r="P1" s="11"/>
    </row>
    <row r="2" spans="1:16" s="7" customFormat="1" ht="8.25" customHeight="1">
      <c r="A2" s="9"/>
      <c r="B2" s="9"/>
      <c r="C2" s="9"/>
      <c r="D2" s="9"/>
      <c r="E2" s="9"/>
      <c r="F2" s="9"/>
      <c r="G2" s="9"/>
      <c r="H2" s="9"/>
      <c r="I2" s="9"/>
      <c r="J2" s="9"/>
      <c r="K2" s="9"/>
      <c r="L2" s="9"/>
      <c r="M2" s="9"/>
      <c r="N2" s="10"/>
      <c r="O2" s="11"/>
      <c r="P2" s="11"/>
    </row>
    <row r="3" spans="1:16" s="7" customFormat="1" ht="12" customHeight="1">
      <c r="A3" s="3"/>
      <c r="B3" s="12" t="s">
        <v>199</v>
      </c>
      <c r="C3" s="9"/>
      <c r="D3" s="9"/>
      <c r="E3" s="9"/>
      <c r="F3" s="9"/>
      <c r="G3" s="9"/>
      <c r="H3" s="9"/>
      <c r="I3" s="9"/>
      <c r="J3" s="9"/>
      <c r="K3" s="9"/>
      <c r="L3" s="9"/>
      <c r="M3" s="9"/>
      <c r="N3" s="10"/>
      <c r="O3" s="11"/>
      <c r="P3" s="11"/>
    </row>
    <row r="4" spans="1:16" s="7" customFormat="1" ht="12" customHeight="1">
      <c r="A4" s="4"/>
      <c r="B4" s="12" t="s">
        <v>215</v>
      </c>
      <c r="C4" s="9"/>
      <c r="D4" s="9"/>
      <c r="E4" s="9"/>
      <c r="F4" s="9"/>
      <c r="G4" s="9"/>
      <c r="H4" s="9"/>
      <c r="I4" s="9"/>
      <c r="J4" s="9"/>
      <c r="K4" s="9"/>
      <c r="L4" s="9"/>
      <c r="M4" s="9"/>
      <c r="N4" s="10"/>
      <c r="O4" s="11"/>
      <c r="P4" s="11"/>
    </row>
    <row r="5" spans="1:16" s="7" customFormat="1" ht="11.25" customHeight="1">
      <c r="A5" s="9"/>
      <c r="B5" s="9"/>
      <c r="C5" s="9"/>
      <c r="D5" s="9"/>
      <c r="E5" s="9"/>
      <c r="F5" s="9"/>
      <c r="G5" s="9"/>
      <c r="H5" s="9"/>
      <c r="I5" s="9"/>
      <c r="J5" s="9"/>
      <c r="K5" s="9"/>
      <c r="L5" s="9"/>
      <c r="M5" s="9"/>
      <c r="N5" s="10"/>
      <c r="O5" s="11"/>
      <c r="P5" s="11"/>
    </row>
    <row r="6" spans="1:16" s="7" customFormat="1">
      <c r="A6" s="88" t="s">
        <v>230</v>
      </c>
      <c r="B6" s="88"/>
      <c r="C6" s="88"/>
      <c r="D6" s="88"/>
      <c r="E6" s="88"/>
      <c r="F6" s="88"/>
      <c r="G6" s="88"/>
      <c r="H6" s="88"/>
      <c r="I6" s="88"/>
      <c r="J6" s="88"/>
      <c r="K6" s="88"/>
      <c r="L6" s="88"/>
      <c r="M6" s="88"/>
      <c r="N6" s="10"/>
      <c r="O6" s="11"/>
      <c r="P6" s="11"/>
    </row>
    <row r="7" spans="1:16" s="7" customFormat="1">
      <c r="A7" s="20" t="s">
        <v>176</v>
      </c>
      <c r="B7" s="54"/>
      <c r="C7" s="55"/>
      <c r="D7" s="55"/>
      <c r="E7" s="55"/>
      <c r="F7" s="55"/>
      <c r="G7" s="55"/>
      <c r="H7" s="55"/>
      <c r="I7" s="55"/>
      <c r="J7" s="55"/>
      <c r="K7" s="55"/>
      <c r="L7" s="56"/>
      <c r="M7" s="10"/>
      <c r="N7" s="10"/>
      <c r="O7" s="11"/>
      <c r="P7" s="11"/>
    </row>
    <row r="8" spans="1:16" s="7" customFormat="1">
      <c r="A8" s="20" t="s">
        <v>1</v>
      </c>
      <c r="B8" s="54"/>
      <c r="C8" s="55"/>
      <c r="D8" s="55"/>
      <c r="E8" s="55"/>
      <c r="F8" s="55"/>
      <c r="G8" s="55"/>
      <c r="H8" s="55"/>
      <c r="I8" s="55"/>
      <c r="J8" s="55"/>
      <c r="K8" s="55"/>
      <c r="L8" s="56"/>
      <c r="M8" s="10"/>
      <c r="N8" s="10"/>
      <c r="O8" s="11"/>
      <c r="P8" s="11"/>
    </row>
    <row r="9" spans="1:16" s="7" customFormat="1">
      <c r="A9" s="20" t="s">
        <v>4</v>
      </c>
      <c r="B9" s="54"/>
      <c r="C9" s="55"/>
      <c r="D9" s="55"/>
      <c r="E9" s="55"/>
      <c r="F9" s="55"/>
      <c r="G9" s="55"/>
      <c r="H9" s="55"/>
      <c r="I9" s="55"/>
      <c r="J9" s="55"/>
      <c r="K9" s="55"/>
      <c r="L9" s="56"/>
      <c r="M9" s="10"/>
      <c r="N9" s="10"/>
      <c r="O9" s="11"/>
      <c r="P9" s="11"/>
    </row>
    <row r="10" spans="1:16" s="7" customFormat="1">
      <c r="A10" s="20" t="s">
        <v>3</v>
      </c>
      <c r="B10" s="68"/>
      <c r="C10" s="55"/>
      <c r="D10" s="55"/>
      <c r="E10" s="55"/>
      <c r="F10" s="55"/>
      <c r="G10" s="55"/>
      <c r="H10" s="55"/>
      <c r="I10" s="55"/>
      <c r="J10" s="55"/>
      <c r="K10" s="55"/>
      <c r="L10" s="56"/>
      <c r="M10" s="10"/>
      <c r="N10" s="10"/>
      <c r="O10" s="11"/>
      <c r="P10" s="11"/>
    </row>
    <row r="11" spans="1:16" s="7" customFormat="1">
      <c r="A11" s="20" t="s">
        <v>18</v>
      </c>
      <c r="B11" s="54"/>
      <c r="C11" s="55"/>
      <c r="D11" s="55"/>
      <c r="E11" s="55"/>
      <c r="F11" s="55"/>
      <c r="G11" s="55"/>
      <c r="H11" s="55"/>
      <c r="I11" s="55"/>
      <c r="J11" s="55"/>
      <c r="K11" s="55"/>
      <c r="L11" s="56"/>
      <c r="M11" s="10"/>
      <c r="N11" s="10"/>
      <c r="O11" s="11"/>
      <c r="P11" s="11"/>
    </row>
    <row r="12" spans="1:16" s="7" customFormat="1">
      <c r="A12" s="20" t="s">
        <v>17</v>
      </c>
      <c r="B12" s="54"/>
      <c r="C12" s="55"/>
      <c r="D12" s="55"/>
      <c r="E12" s="55"/>
      <c r="F12" s="55"/>
      <c r="G12" s="55"/>
      <c r="H12" s="55"/>
      <c r="I12" s="55"/>
      <c r="J12" s="55"/>
      <c r="K12" s="55"/>
      <c r="L12" s="56"/>
      <c r="M12" s="10"/>
      <c r="N12" s="10"/>
      <c r="O12" s="11"/>
      <c r="P12" s="11"/>
    </row>
    <row r="13" spans="1:16" s="7" customFormat="1">
      <c r="A13" s="13" t="s">
        <v>216</v>
      </c>
      <c r="B13" s="13"/>
      <c r="C13" s="13"/>
      <c r="D13" s="13"/>
      <c r="E13" s="13"/>
      <c r="F13" s="13"/>
      <c r="G13" s="13"/>
      <c r="H13" s="13"/>
      <c r="I13" s="13"/>
      <c r="J13" s="13"/>
      <c r="K13" s="13"/>
      <c r="L13" s="13"/>
      <c r="M13" s="10"/>
      <c r="N13" s="10"/>
      <c r="O13" s="11"/>
      <c r="P13" s="11"/>
    </row>
    <row r="14" spans="1:16" s="7" customFormat="1" ht="9.75" customHeight="1">
      <c r="A14" s="10"/>
      <c r="B14" s="10"/>
      <c r="C14" s="10"/>
      <c r="D14" s="10"/>
      <c r="E14" s="10"/>
      <c r="F14" s="10"/>
      <c r="G14" s="10"/>
      <c r="H14" s="10"/>
      <c r="I14" s="10"/>
      <c r="J14" s="10"/>
      <c r="K14" s="10"/>
      <c r="L14" s="10"/>
      <c r="M14" s="10"/>
      <c r="N14" s="10"/>
      <c r="O14" s="11"/>
      <c r="P14" s="11"/>
    </row>
    <row r="15" spans="1:16" s="7" customFormat="1">
      <c r="A15" s="21" t="s">
        <v>229</v>
      </c>
      <c r="B15" s="10"/>
      <c r="C15" s="10"/>
      <c r="D15" s="10"/>
      <c r="E15" s="10"/>
      <c r="F15" s="10"/>
      <c r="G15" s="10"/>
      <c r="H15" s="10"/>
      <c r="I15" s="10"/>
      <c r="J15" s="10"/>
      <c r="K15" s="10"/>
      <c r="L15" s="10"/>
      <c r="M15" s="10"/>
      <c r="N15" s="10"/>
      <c r="O15" s="11"/>
      <c r="P15" s="11"/>
    </row>
    <row r="16" spans="1:16" s="7" customFormat="1" ht="16.350000000000001" customHeight="1">
      <c r="A16" s="20" t="s">
        <v>0</v>
      </c>
      <c r="B16" s="54"/>
      <c r="C16" s="55"/>
      <c r="D16" s="55"/>
      <c r="E16" s="55"/>
      <c r="F16" s="55"/>
      <c r="G16" s="55"/>
      <c r="H16" s="55"/>
      <c r="I16" s="55"/>
      <c r="J16" s="55"/>
      <c r="K16" s="55"/>
      <c r="L16" s="56"/>
      <c r="M16" s="14"/>
      <c r="N16" s="10"/>
      <c r="O16" s="11"/>
      <c r="P16" s="15"/>
    </row>
    <row r="17" spans="1:16" s="7" customFormat="1" ht="16.350000000000001" customHeight="1">
      <c r="A17" s="20" t="s">
        <v>15</v>
      </c>
      <c r="B17" s="65"/>
      <c r="C17" s="66"/>
      <c r="D17" s="66"/>
      <c r="E17" s="66"/>
      <c r="F17" s="66"/>
      <c r="G17" s="66"/>
      <c r="H17" s="66"/>
      <c r="I17" s="66"/>
      <c r="J17" s="66"/>
      <c r="K17" s="66"/>
      <c r="L17" s="67"/>
      <c r="M17" s="14"/>
      <c r="N17" s="10"/>
      <c r="O17" s="11"/>
      <c r="P17" s="15"/>
    </row>
    <row r="18" spans="1:16" s="7" customFormat="1" ht="16.350000000000001" customHeight="1">
      <c r="A18" s="20" t="s">
        <v>16</v>
      </c>
      <c r="B18" s="65"/>
      <c r="C18" s="66"/>
      <c r="D18" s="66"/>
      <c r="E18" s="66"/>
      <c r="F18" s="66"/>
      <c r="G18" s="66"/>
      <c r="H18" s="66"/>
      <c r="I18" s="66"/>
      <c r="J18" s="66"/>
      <c r="K18" s="66"/>
      <c r="L18" s="67"/>
      <c r="M18" s="14"/>
      <c r="N18" s="10"/>
      <c r="O18" s="11"/>
      <c r="P18" s="11"/>
    </row>
    <row r="19" spans="1:16" s="7" customFormat="1" ht="16.350000000000001" customHeight="1">
      <c r="A19" s="20" t="s">
        <v>13</v>
      </c>
      <c r="B19" s="54"/>
      <c r="C19" s="55"/>
      <c r="D19" s="55"/>
      <c r="E19" s="55"/>
      <c r="F19" s="55"/>
      <c r="G19" s="55"/>
      <c r="H19" s="55"/>
      <c r="I19" s="55"/>
      <c r="J19" s="55"/>
      <c r="K19" s="55"/>
      <c r="L19" s="56"/>
      <c r="M19" s="16"/>
      <c r="N19" s="10"/>
      <c r="O19" s="11"/>
      <c r="P19" s="11"/>
    </row>
    <row r="20" spans="1:16" s="7" customFormat="1" ht="16.350000000000001" customHeight="1">
      <c r="A20" s="20" t="s">
        <v>2</v>
      </c>
      <c r="B20" s="54"/>
      <c r="C20" s="55"/>
      <c r="D20" s="55"/>
      <c r="E20" s="55"/>
      <c r="F20" s="55"/>
      <c r="G20" s="55"/>
      <c r="H20" s="55"/>
      <c r="I20" s="55"/>
      <c r="J20" s="55"/>
      <c r="K20" s="55"/>
      <c r="L20" s="56"/>
      <c r="M20" s="14"/>
      <c r="N20" s="10"/>
      <c r="O20" s="11"/>
      <c r="P20" s="11"/>
    </row>
    <row r="21" spans="1:16" s="7" customFormat="1" ht="16.350000000000001" customHeight="1">
      <c r="A21" s="20" t="s">
        <v>3</v>
      </c>
      <c r="B21" s="68"/>
      <c r="C21" s="55"/>
      <c r="D21" s="55"/>
      <c r="E21" s="55"/>
      <c r="F21" s="55"/>
      <c r="G21" s="55"/>
      <c r="H21" s="55"/>
      <c r="I21" s="55"/>
      <c r="J21" s="55"/>
      <c r="K21" s="55"/>
      <c r="L21" s="56"/>
      <c r="M21" s="14"/>
      <c r="N21" s="10"/>
      <c r="O21" s="11"/>
      <c r="P21" s="11"/>
    </row>
    <row r="22" spans="1:16" s="7" customFormat="1" ht="16.350000000000001" customHeight="1">
      <c r="A22" s="20" t="s">
        <v>18</v>
      </c>
      <c r="B22" s="54"/>
      <c r="C22" s="55"/>
      <c r="D22" s="55"/>
      <c r="E22" s="55"/>
      <c r="F22" s="55"/>
      <c r="G22" s="55"/>
      <c r="H22" s="55"/>
      <c r="I22" s="55"/>
      <c r="J22" s="55"/>
      <c r="K22" s="55"/>
      <c r="L22" s="56"/>
      <c r="M22" s="14"/>
      <c r="N22" s="10"/>
      <c r="O22" s="11"/>
      <c r="P22" s="11"/>
    </row>
    <row r="23" spans="1:16" s="7" customFormat="1" ht="16.350000000000001" customHeight="1">
      <c r="A23" s="20" t="s">
        <v>17</v>
      </c>
      <c r="B23" s="54"/>
      <c r="C23" s="55"/>
      <c r="D23" s="55"/>
      <c r="E23" s="55"/>
      <c r="F23" s="55"/>
      <c r="G23" s="55"/>
      <c r="H23" s="55"/>
      <c r="I23" s="55"/>
      <c r="J23" s="55"/>
      <c r="K23" s="55"/>
      <c r="L23" s="56"/>
      <c r="M23" s="14"/>
      <c r="N23" s="10"/>
      <c r="O23" s="11"/>
      <c r="P23" s="11"/>
    </row>
    <row r="24" spans="1:16" s="7" customFormat="1" ht="16.350000000000001" customHeight="1">
      <c r="A24" s="10"/>
      <c r="B24" s="10"/>
      <c r="C24" s="10"/>
      <c r="D24" s="10"/>
      <c r="E24" s="10"/>
      <c r="F24" s="10"/>
      <c r="G24" s="10"/>
      <c r="H24" s="10"/>
      <c r="I24" s="10"/>
      <c r="J24" s="10"/>
      <c r="K24" s="10"/>
      <c r="L24" s="10"/>
      <c r="M24" s="10"/>
      <c r="N24" s="10"/>
      <c r="O24" s="11"/>
      <c r="P24" s="11"/>
    </row>
    <row r="25" spans="1:16" s="7" customFormat="1" ht="16.350000000000001" customHeight="1">
      <c r="A25" s="10" t="s">
        <v>241</v>
      </c>
      <c r="B25" s="10"/>
      <c r="C25" s="10"/>
      <c r="D25" s="10"/>
      <c r="E25" s="10"/>
      <c r="F25" s="10"/>
      <c r="G25" s="10"/>
      <c r="H25" s="10"/>
      <c r="I25" s="10"/>
      <c r="J25" s="10"/>
      <c r="K25" s="10"/>
      <c r="L25" s="10"/>
      <c r="M25" s="10"/>
      <c r="N25" s="10"/>
      <c r="O25" s="11"/>
      <c r="P25" s="11"/>
    </row>
    <row r="26" spans="1:16" s="7" customFormat="1" ht="16.350000000000001" customHeight="1">
      <c r="A26" s="89" t="s">
        <v>181</v>
      </c>
      <c r="B26" s="89"/>
      <c r="C26" s="89"/>
      <c r="D26" s="89"/>
      <c r="E26" s="89"/>
      <c r="F26" s="89"/>
      <c r="G26" s="89"/>
      <c r="H26" s="89"/>
      <c r="I26" s="89"/>
      <c r="J26" s="89"/>
      <c r="K26" s="89"/>
      <c r="L26" s="89"/>
      <c r="M26" s="89"/>
      <c r="N26" s="89"/>
      <c r="O26" s="11"/>
      <c r="P26" s="11"/>
    </row>
    <row r="27" spans="1:16" s="7" customFormat="1" ht="38.25" customHeight="1">
      <c r="A27" s="22" t="s">
        <v>182</v>
      </c>
      <c r="B27" s="5"/>
      <c r="C27" s="17"/>
      <c r="D27" s="17"/>
      <c r="E27" s="17"/>
      <c r="F27" s="17"/>
      <c r="G27" s="17"/>
      <c r="H27" s="17"/>
      <c r="I27" s="17"/>
      <c r="J27" s="17"/>
      <c r="K27" s="17"/>
      <c r="L27" s="17"/>
      <c r="M27" s="17"/>
      <c r="N27" s="17"/>
      <c r="O27" s="11"/>
      <c r="P27" s="11"/>
    </row>
    <row r="28" spans="1:16" s="7" customFormat="1" ht="16.350000000000001" customHeight="1">
      <c r="A28" s="10"/>
      <c r="B28" s="10"/>
      <c r="C28" s="10"/>
      <c r="D28" s="10"/>
      <c r="E28" s="10"/>
      <c r="F28" s="10"/>
      <c r="G28" s="10"/>
      <c r="H28" s="10"/>
      <c r="I28" s="10"/>
      <c r="J28" s="10"/>
      <c r="K28" s="10"/>
      <c r="L28" s="10"/>
      <c r="M28" s="10"/>
      <c r="N28" s="10"/>
      <c r="O28" s="11"/>
      <c r="P28" s="11"/>
    </row>
    <row r="29" spans="1:16" s="7" customFormat="1" ht="16.350000000000001" customHeight="1">
      <c r="A29" s="10" t="s">
        <v>223</v>
      </c>
      <c r="B29" s="10"/>
      <c r="C29" s="10"/>
      <c r="D29" s="10"/>
      <c r="E29" s="10"/>
      <c r="F29" s="10"/>
      <c r="G29" s="10"/>
      <c r="H29" s="10"/>
      <c r="I29" s="10"/>
      <c r="J29" s="10"/>
      <c r="K29" s="10"/>
      <c r="L29" s="10"/>
      <c r="M29" s="10"/>
      <c r="N29" s="10"/>
      <c r="O29" s="11"/>
      <c r="P29" s="11"/>
    </row>
    <row r="30" spans="1:16" s="7" customFormat="1" ht="16.350000000000001" customHeight="1">
      <c r="A30" s="18" t="s">
        <v>217</v>
      </c>
      <c r="B30" s="10"/>
      <c r="C30" s="10"/>
      <c r="D30" s="10"/>
      <c r="E30" s="10"/>
      <c r="F30" s="10"/>
      <c r="G30" s="10"/>
      <c r="H30" s="10"/>
      <c r="I30" s="10"/>
      <c r="J30" s="10"/>
      <c r="K30" s="10"/>
      <c r="L30" s="10"/>
      <c r="M30" s="10"/>
      <c r="N30" s="10"/>
      <c r="O30" s="11"/>
      <c r="P30" s="11"/>
    </row>
    <row r="31" spans="1:16" s="7" customFormat="1" ht="16.350000000000001" customHeight="1">
      <c r="A31" s="64" t="s">
        <v>202</v>
      </c>
      <c r="B31" s="64"/>
      <c r="C31" s="64"/>
      <c r="D31" s="60" t="s">
        <v>204</v>
      </c>
      <c r="E31" s="61"/>
      <c r="F31" s="61"/>
      <c r="G31" s="61"/>
      <c r="H31" s="61"/>
      <c r="I31" s="61"/>
      <c r="J31" s="61"/>
      <c r="K31" s="61"/>
      <c r="L31" s="61"/>
      <c r="M31" s="62"/>
      <c r="N31" s="19" t="s">
        <v>203</v>
      </c>
      <c r="O31" s="11"/>
      <c r="P31" s="11"/>
    </row>
    <row r="32" spans="1:16" s="7" customFormat="1" ht="32.25" customHeight="1">
      <c r="A32" s="52" t="s">
        <v>218</v>
      </c>
      <c r="B32" s="53"/>
      <c r="C32" s="53"/>
      <c r="D32" s="57" t="s">
        <v>242</v>
      </c>
      <c r="E32" s="58"/>
      <c r="F32" s="58"/>
      <c r="G32" s="58"/>
      <c r="H32" s="58"/>
      <c r="I32" s="58"/>
      <c r="J32" s="58"/>
      <c r="K32" s="58"/>
      <c r="L32" s="58"/>
      <c r="M32" s="59"/>
      <c r="N32" s="23" t="s">
        <v>205</v>
      </c>
      <c r="O32" s="11"/>
      <c r="P32" s="11"/>
    </row>
    <row r="33" spans="1:16" s="7" customFormat="1" ht="32.25" customHeight="1">
      <c r="A33" s="52" t="s">
        <v>219</v>
      </c>
      <c r="B33" s="52"/>
      <c r="C33" s="52"/>
      <c r="D33" s="57" t="s">
        <v>209</v>
      </c>
      <c r="E33" s="58"/>
      <c r="F33" s="58"/>
      <c r="G33" s="58"/>
      <c r="H33" s="58"/>
      <c r="I33" s="58"/>
      <c r="J33" s="58"/>
      <c r="K33" s="58"/>
      <c r="L33" s="58"/>
      <c r="M33" s="59"/>
      <c r="N33" s="5"/>
      <c r="O33" s="11"/>
      <c r="P33" s="11"/>
    </row>
    <row r="34" spans="1:16" s="7" customFormat="1" ht="32.25" customHeight="1">
      <c r="A34" s="52" t="s">
        <v>220</v>
      </c>
      <c r="B34" s="52"/>
      <c r="C34" s="52"/>
      <c r="D34" s="57" t="s">
        <v>211</v>
      </c>
      <c r="E34" s="58"/>
      <c r="F34" s="58"/>
      <c r="G34" s="58"/>
      <c r="H34" s="58"/>
      <c r="I34" s="58"/>
      <c r="J34" s="58"/>
      <c r="K34" s="58"/>
      <c r="L34" s="58"/>
      <c r="M34" s="59"/>
      <c r="N34" s="5"/>
      <c r="O34" s="11"/>
      <c r="P34" s="11"/>
    </row>
    <row r="35" spans="1:16" s="7" customFormat="1" ht="32.25" customHeight="1">
      <c r="A35" s="52" t="s">
        <v>221</v>
      </c>
      <c r="B35" s="53"/>
      <c r="C35" s="53"/>
      <c r="D35" s="63" t="s">
        <v>212</v>
      </c>
      <c r="E35" s="58"/>
      <c r="F35" s="58"/>
      <c r="G35" s="58"/>
      <c r="H35" s="58"/>
      <c r="I35" s="58"/>
      <c r="J35" s="58"/>
      <c r="K35" s="58"/>
      <c r="L35" s="58"/>
      <c r="M35" s="59"/>
      <c r="N35" s="5"/>
      <c r="O35" s="11"/>
      <c r="P35" s="11"/>
    </row>
    <row r="36" spans="1:16" s="7" customFormat="1" ht="32.25" customHeight="1">
      <c r="A36" s="52" t="s">
        <v>222</v>
      </c>
      <c r="B36" s="53"/>
      <c r="C36" s="53"/>
      <c r="D36" s="63" t="s">
        <v>210</v>
      </c>
      <c r="E36" s="58"/>
      <c r="F36" s="58"/>
      <c r="G36" s="58"/>
      <c r="H36" s="58"/>
      <c r="I36" s="58"/>
      <c r="J36" s="58"/>
      <c r="K36" s="58"/>
      <c r="L36" s="58"/>
      <c r="M36" s="59"/>
      <c r="N36" s="5"/>
      <c r="O36" s="11">
        <f>COUNTIF(N32:N36,"〇")</f>
        <v>1</v>
      </c>
      <c r="P36" s="11"/>
    </row>
    <row r="37" spans="1:16" s="7" customFormat="1" ht="16.350000000000001" customHeight="1">
      <c r="A37" s="10"/>
      <c r="B37" s="10"/>
      <c r="C37" s="10"/>
      <c r="D37" s="10"/>
      <c r="E37" s="10"/>
      <c r="F37" s="10"/>
      <c r="G37" s="10"/>
      <c r="H37" s="10"/>
      <c r="I37" s="10"/>
      <c r="J37" s="10"/>
      <c r="K37" s="10" t="s">
        <v>208</v>
      </c>
      <c r="L37" s="41" t="str" cm="1">
        <f t="array" ref="L37">_xlfn.IFS(COUNTIF(N32:N36,"〇")=1,"あと２つ選択してください",COUNTIF(N32:N36,"〇")=2,"あと１つ選択してください",COUNTIF(N32:N36,"〇")=3,"適正です",COUNTIF(N32:N36,"〇")&gt;=4,"合計３つになるようにしてください。")</f>
        <v>あと２つ選択してください</v>
      </c>
      <c r="M37" s="41"/>
      <c r="N37" s="41"/>
      <c r="O37" s="11"/>
      <c r="P37" s="11"/>
    </row>
    <row r="38" spans="1:16" s="7" customFormat="1" ht="16.350000000000001" customHeight="1">
      <c r="A38" s="10"/>
      <c r="B38" s="10"/>
      <c r="C38" s="10"/>
      <c r="D38" s="10"/>
      <c r="E38" s="10"/>
      <c r="F38" s="10"/>
      <c r="G38" s="10"/>
      <c r="H38" s="10"/>
      <c r="I38" s="10"/>
      <c r="J38" s="10"/>
      <c r="K38" s="10"/>
      <c r="L38" s="24"/>
      <c r="M38" s="24"/>
      <c r="N38" s="24"/>
      <c r="O38" s="11"/>
      <c r="P38" s="11"/>
    </row>
    <row r="39" spans="1:16" s="7" customFormat="1" ht="16.350000000000001" customHeight="1">
      <c r="A39" s="72" t="s">
        <v>224</v>
      </c>
      <c r="B39" s="73"/>
      <c r="C39" s="73"/>
      <c r="D39" s="73"/>
      <c r="E39" s="73"/>
      <c r="F39" s="73"/>
      <c r="G39" s="73"/>
      <c r="H39" s="73"/>
      <c r="I39" s="73"/>
      <c r="J39" s="73"/>
      <c r="K39" s="73"/>
      <c r="L39" s="73"/>
      <c r="M39" s="73"/>
      <c r="N39" s="73"/>
      <c r="O39" s="11"/>
      <c r="P39" s="11"/>
    </row>
    <row r="40" spans="1:16" s="7" customFormat="1" ht="16.350000000000001" customHeight="1">
      <c r="A40" s="42" t="s">
        <v>243</v>
      </c>
      <c r="B40" s="42"/>
      <c r="C40" s="42"/>
      <c r="D40" s="42"/>
      <c r="E40" s="42"/>
      <c r="F40" s="42"/>
      <c r="G40" s="42"/>
      <c r="H40" s="42"/>
      <c r="I40" s="42"/>
      <c r="J40" s="42"/>
      <c r="K40" s="42"/>
      <c r="L40" s="42"/>
      <c r="M40" s="42"/>
      <c r="N40" s="42"/>
      <c r="O40" s="11"/>
      <c r="P40" s="11"/>
    </row>
    <row r="41" spans="1:16" s="7" customFormat="1" ht="15" customHeight="1">
      <c r="A41" s="76" t="s">
        <v>26</v>
      </c>
      <c r="B41" s="78" t="s">
        <v>10</v>
      </c>
      <c r="C41" s="80" t="s">
        <v>201</v>
      </c>
      <c r="D41" s="45" t="s">
        <v>240</v>
      </c>
      <c r="E41" s="46"/>
      <c r="F41" s="46"/>
      <c r="G41" s="46"/>
      <c r="H41" s="46"/>
      <c r="I41" s="46"/>
      <c r="J41" s="47"/>
      <c r="K41" s="82" t="s">
        <v>250</v>
      </c>
      <c r="L41" s="83"/>
      <c r="M41" s="83"/>
      <c r="N41" s="84"/>
      <c r="O41" s="11"/>
      <c r="P41" s="11"/>
    </row>
    <row r="42" spans="1:16" s="7" customFormat="1" ht="15.75" customHeight="1">
      <c r="A42" s="77"/>
      <c r="B42" s="79"/>
      <c r="C42" s="81"/>
      <c r="D42" s="26"/>
      <c r="E42" s="35" t="s">
        <v>232</v>
      </c>
      <c r="F42" s="35" t="s">
        <v>233</v>
      </c>
      <c r="G42" s="35" t="s">
        <v>234</v>
      </c>
      <c r="H42" s="35" t="s">
        <v>235</v>
      </c>
      <c r="I42" s="35" t="s">
        <v>236</v>
      </c>
      <c r="J42" s="35" t="s">
        <v>237</v>
      </c>
      <c r="K42" s="85"/>
      <c r="L42" s="85"/>
      <c r="M42" s="85"/>
      <c r="N42" s="86"/>
      <c r="O42" s="11"/>
      <c r="P42" s="11"/>
    </row>
    <row r="43" spans="1:16" s="7" customFormat="1" ht="16.350000000000001" customHeight="1">
      <c r="A43" s="75"/>
      <c r="B43" s="43"/>
      <c r="C43" s="43"/>
      <c r="D43" s="34" t="s">
        <v>239</v>
      </c>
      <c r="E43" s="5"/>
      <c r="F43" s="5"/>
      <c r="G43" s="5"/>
      <c r="H43" s="5"/>
      <c r="I43" s="5"/>
      <c r="J43" s="5"/>
      <c r="K43" s="48"/>
      <c r="L43" s="48"/>
      <c r="M43" s="48"/>
      <c r="N43" s="49"/>
      <c r="O43" s="11"/>
      <c r="P43" s="11"/>
    </row>
    <row r="44" spans="1:16" s="7" customFormat="1" ht="16.350000000000001" customHeight="1">
      <c r="A44" s="75"/>
      <c r="B44" s="44"/>
      <c r="C44" s="44"/>
      <c r="D44" s="34" t="s">
        <v>238</v>
      </c>
      <c r="E44" s="36"/>
      <c r="F44" s="36"/>
      <c r="G44" s="36"/>
      <c r="H44" s="36"/>
      <c r="I44" s="36"/>
      <c r="J44" s="36"/>
      <c r="K44" s="50"/>
      <c r="L44" s="50"/>
      <c r="M44" s="50"/>
      <c r="N44" s="51"/>
      <c r="O44" s="11"/>
      <c r="P44" s="11"/>
    </row>
    <row r="45" spans="1:16" s="7" customFormat="1" ht="16.350000000000001" customHeight="1">
      <c r="A45" s="75"/>
      <c r="B45" s="43"/>
      <c r="C45" s="43"/>
      <c r="D45" s="34" t="s">
        <v>239</v>
      </c>
      <c r="E45" s="37"/>
      <c r="F45" s="37"/>
      <c r="G45" s="37"/>
      <c r="H45" s="37"/>
      <c r="I45" s="37"/>
      <c r="J45" s="38"/>
      <c r="K45" s="48"/>
      <c r="L45" s="48"/>
      <c r="M45" s="48"/>
      <c r="N45" s="49"/>
      <c r="O45" s="11"/>
      <c r="P45" s="11"/>
    </row>
    <row r="46" spans="1:16" s="7" customFormat="1" ht="16.350000000000001" customHeight="1">
      <c r="A46" s="75"/>
      <c r="B46" s="44"/>
      <c r="C46" s="44"/>
      <c r="D46" s="34" t="s">
        <v>238</v>
      </c>
      <c r="E46" s="39"/>
      <c r="F46" s="39"/>
      <c r="G46" s="39"/>
      <c r="H46" s="39"/>
      <c r="I46" s="39"/>
      <c r="J46" s="36"/>
      <c r="K46" s="50"/>
      <c r="L46" s="50"/>
      <c r="M46" s="50"/>
      <c r="N46" s="51"/>
      <c r="O46" s="11"/>
      <c r="P46" s="11"/>
    </row>
    <row r="47" spans="1:16" s="7" customFormat="1" ht="16.350000000000001" customHeight="1">
      <c r="A47" s="75"/>
      <c r="B47" s="43"/>
      <c r="C47" s="43"/>
      <c r="D47" s="34" t="s">
        <v>239</v>
      </c>
      <c r="E47" s="37"/>
      <c r="F47" s="37"/>
      <c r="G47" s="37"/>
      <c r="H47" s="37"/>
      <c r="I47" s="37"/>
      <c r="J47" s="38"/>
      <c r="K47" s="48"/>
      <c r="L47" s="48"/>
      <c r="M47" s="48"/>
      <c r="N47" s="49"/>
      <c r="O47" s="11"/>
      <c r="P47" s="11"/>
    </row>
    <row r="48" spans="1:16" s="7" customFormat="1" ht="16.350000000000001" customHeight="1">
      <c r="A48" s="75"/>
      <c r="B48" s="44"/>
      <c r="C48" s="44"/>
      <c r="D48" s="34" t="s">
        <v>238</v>
      </c>
      <c r="E48" s="40"/>
      <c r="F48" s="40"/>
      <c r="G48" s="40"/>
      <c r="H48" s="40"/>
      <c r="I48" s="40"/>
      <c r="J48" s="6"/>
      <c r="K48" s="50"/>
      <c r="L48" s="50"/>
      <c r="M48" s="50"/>
      <c r="N48" s="51"/>
      <c r="O48" s="11"/>
      <c r="P48" s="11"/>
    </row>
    <row r="49" spans="1:16" s="7" customFormat="1" ht="16.350000000000001" customHeight="1">
      <c r="A49" s="10"/>
      <c r="B49" s="10"/>
      <c r="C49" s="10"/>
      <c r="D49" s="10"/>
      <c r="E49" s="10"/>
      <c r="F49" s="10"/>
      <c r="G49" s="10"/>
      <c r="H49" s="10"/>
      <c r="I49" s="10"/>
      <c r="J49" s="10"/>
      <c r="K49" s="10"/>
      <c r="L49" s="10"/>
      <c r="M49" s="10"/>
      <c r="N49" s="10"/>
      <c r="O49" s="11"/>
      <c r="P49" s="11"/>
    </row>
    <row r="50" spans="1:16" s="7" customFormat="1" ht="16.350000000000001" customHeight="1">
      <c r="A50" s="10" t="s">
        <v>226</v>
      </c>
      <c r="B50" s="10"/>
      <c r="C50" s="10"/>
      <c r="D50" s="10"/>
      <c r="E50" s="10"/>
      <c r="F50" s="10"/>
      <c r="G50" s="10"/>
      <c r="H50" s="10"/>
      <c r="I50" s="10"/>
      <c r="J50" s="10"/>
      <c r="K50" s="10"/>
      <c r="L50" s="10"/>
      <c r="M50" s="10"/>
      <c r="N50" s="10"/>
      <c r="O50" s="11"/>
      <c r="P50" s="11"/>
    </row>
    <row r="51" spans="1:16" s="7" customFormat="1" ht="16.350000000000001" customHeight="1">
      <c r="A51" s="25" t="s">
        <v>14</v>
      </c>
      <c r="B51" s="19" t="s">
        <v>6</v>
      </c>
      <c r="C51" s="19" t="s">
        <v>7</v>
      </c>
      <c r="D51" s="90" t="s">
        <v>8</v>
      </c>
      <c r="E51" s="91"/>
      <c r="F51" s="92"/>
      <c r="G51" s="10"/>
      <c r="H51" s="10"/>
      <c r="I51" s="10"/>
      <c r="J51" s="24"/>
      <c r="K51" s="10"/>
      <c r="L51" s="10"/>
      <c r="M51" s="10"/>
      <c r="N51" s="10"/>
      <c r="O51" s="11"/>
      <c r="P51" s="11"/>
    </row>
    <row r="52" spans="1:16" s="7" customFormat="1" ht="16.350000000000001" customHeight="1">
      <c r="A52" s="28" t="s">
        <v>5</v>
      </c>
      <c r="B52" s="6"/>
      <c r="C52" s="6"/>
      <c r="D52" s="93"/>
      <c r="E52" s="94"/>
      <c r="F52" s="95"/>
      <c r="G52" s="10"/>
      <c r="H52" s="10"/>
      <c r="I52" s="10"/>
      <c r="J52" s="24"/>
      <c r="K52" s="10"/>
      <c r="L52" s="10"/>
      <c r="M52" s="10"/>
      <c r="N52" s="10"/>
      <c r="O52" s="11"/>
      <c r="P52" s="11"/>
    </row>
    <row r="53" spans="1:16" s="7" customFormat="1" ht="16.350000000000001" customHeight="1">
      <c r="A53" s="10"/>
      <c r="B53" s="10"/>
      <c r="C53" s="10"/>
      <c r="D53" s="10"/>
      <c r="E53" s="10"/>
      <c r="F53" s="10"/>
      <c r="G53" s="10"/>
      <c r="H53" s="10"/>
      <c r="I53" s="10"/>
      <c r="J53" s="10"/>
      <c r="K53" s="10"/>
      <c r="L53" s="10"/>
      <c r="M53" s="10"/>
      <c r="N53" s="10"/>
      <c r="O53" s="11"/>
      <c r="P53" s="11"/>
    </row>
    <row r="54" spans="1:16" s="7" customFormat="1" ht="16.350000000000001" customHeight="1">
      <c r="A54" s="10" t="s">
        <v>227</v>
      </c>
      <c r="B54" s="10"/>
      <c r="C54" s="10"/>
      <c r="D54" s="10"/>
      <c r="E54" s="10"/>
      <c r="F54" s="10"/>
      <c r="G54" s="10"/>
      <c r="H54" s="10"/>
      <c r="I54" s="10"/>
      <c r="J54" s="10"/>
      <c r="K54" s="10"/>
      <c r="L54" s="10"/>
      <c r="M54" s="10"/>
      <c r="N54" s="10"/>
      <c r="O54" s="11"/>
      <c r="P54" s="11"/>
    </row>
    <row r="55" spans="1:16" s="7" customFormat="1" ht="16.350000000000001" customHeight="1">
      <c r="A55" s="10" t="s">
        <v>214</v>
      </c>
      <c r="B55" s="10"/>
      <c r="C55" s="10"/>
      <c r="D55" s="10"/>
      <c r="E55" s="10"/>
      <c r="F55" s="10"/>
      <c r="G55" s="10"/>
      <c r="H55" s="10"/>
      <c r="I55" s="10"/>
      <c r="J55" s="10"/>
      <c r="K55" s="10"/>
      <c r="L55" s="10"/>
      <c r="M55" s="10"/>
      <c r="N55" s="10"/>
      <c r="O55" s="11"/>
      <c r="P55" s="11"/>
    </row>
    <row r="56" spans="1:16" s="7" customFormat="1" ht="16.350000000000001" customHeight="1">
      <c r="A56" s="29" t="s">
        <v>231</v>
      </c>
      <c r="B56" s="10"/>
      <c r="C56" s="10"/>
      <c r="D56" s="10"/>
      <c r="E56" s="10"/>
      <c r="F56" s="10"/>
      <c r="G56" s="10"/>
      <c r="H56" s="10"/>
      <c r="I56" s="10"/>
      <c r="J56" s="10"/>
      <c r="K56" s="10"/>
      <c r="L56" s="10"/>
      <c r="M56" s="10"/>
      <c r="N56" s="10"/>
      <c r="O56" s="11"/>
      <c r="P56" s="11"/>
    </row>
    <row r="57" spans="1:16" s="7" customFormat="1" ht="16.350000000000001" customHeight="1">
      <c r="A57" s="20"/>
      <c r="B57" s="27" t="s">
        <v>19</v>
      </c>
      <c r="C57" s="19" t="s">
        <v>20</v>
      </c>
      <c r="D57" s="96" t="s">
        <v>21</v>
      </c>
      <c r="E57" s="96"/>
      <c r="F57" s="96"/>
      <c r="G57" s="90" t="s">
        <v>22</v>
      </c>
      <c r="H57" s="91"/>
      <c r="I57" s="91"/>
      <c r="J57" s="92"/>
      <c r="K57" s="19" t="s">
        <v>23</v>
      </c>
      <c r="L57" s="19" t="s">
        <v>24</v>
      </c>
      <c r="M57" s="19" t="s">
        <v>12</v>
      </c>
      <c r="N57" s="10"/>
      <c r="O57" s="11"/>
      <c r="P57" s="11"/>
    </row>
    <row r="58" spans="1:16" s="7" customFormat="1" ht="38.25" customHeight="1">
      <c r="A58" s="30" t="s">
        <v>225</v>
      </c>
      <c r="B58" s="32"/>
      <c r="C58" s="33"/>
      <c r="D58" s="97"/>
      <c r="E58" s="97"/>
      <c r="F58" s="97"/>
      <c r="G58" s="98"/>
      <c r="H58" s="99"/>
      <c r="I58" s="99"/>
      <c r="J58" s="100"/>
      <c r="K58" s="33"/>
      <c r="L58" s="33"/>
      <c r="M58" s="20">
        <f>SUM(B58:L58)</f>
        <v>0</v>
      </c>
      <c r="N58" s="10"/>
      <c r="O58" s="11"/>
      <c r="P58" s="11"/>
    </row>
    <row r="59" spans="1:16" s="7" customFormat="1" ht="27" customHeight="1">
      <c r="A59" s="11" t="s">
        <v>25</v>
      </c>
      <c r="B59" s="11"/>
      <c r="C59" s="11"/>
      <c r="D59" s="11"/>
      <c r="E59" s="11"/>
      <c r="F59" s="11"/>
      <c r="G59" s="11"/>
      <c r="H59" s="11"/>
      <c r="I59" s="11"/>
      <c r="J59" s="11"/>
      <c r="K59" s="11"/>
      <c r="L59" s="11"/>
      <c r="M59" s="11"/>
      <c r="N59" s="11"/>
      <c r="O59" s="11"/>
      <c r="P59" s="11"/>
    </row>
    <row r="60" spans="1:16" s="7" customFormat="1" ht="36" customHeight="1">
      <c r="A60" s="54"/>
      <c r="B60" s="55"/>
      <c r="C60" s="55"/>
      <c r="D60" s="55"/>
      <c r="E60" s="55"/>
      <c r="F60" s="55"/>
      <c r="G60" s="55"/>
      <c r="H60" s="55"/>
      <c r="I60" s="55"/>
      <c r="J60" s="55"/>
      <c r="K60" s="55"/>
      <c r="L60" s="55"/>
      <c r="M60" s="55"/>
      <c r="N60" s="56"/>
      <c r="O60" s="11"/>
      <c r="P60" s="11"/>
    </row>
    <row r="61" spans="1:16" s="7" customFormat="1" ht="16.350000000000001" customHeight="1">
      <c r="A61" s="10"/>
      <c r="B61" s="10"/>
      <c r="C61" s="10"/>
      <c r="D61" s="10"/>
      <c r="E61" s="10"/>
      <c r="F61" s="10"/>
      <c r="G61" s="10"/>
      <c r="H61" s="10"/>
      <c r="I61" s="10"/>
      <c r="J61" s="10"/>
      <c r="K61" s="10"/>
      <c r="L61" s="10"/>
      <c r="M61" s="10"/>
      <c r="N61" s="10"/>
      <c r="O61" s="11"/>
      <c r="P61" s="11"/>
    </row>
    <row r="62" spans="1:16" s="7" customFormat="1" ht="39.6" customHeight="1">
      <c r="A62" s="74" t="s">
        <v>228</v>
      </c>
      <c r="B62" s="74"/>
      <c r="C62" s="74"/>
      <c r="D62" s="74"/>
      <c r="E62" s="74"/>
      <c r="F62" s="74"/>
      <c r="G62" s="74"/>
      <c r="H62" s="74"/>
      <c r="I62" s="74"/>
      <c r="J62" s="74"/>
      <c r="K62" s="74"/>
      <c r="L62" s="74"/>
      <c r="M62" s="74"/>
      <c r="N62" s="74"/>
      <c r="O62" s="11"/>
      <c r="P62" s="11"/>
    </row>
    <row r="63" spans="1:16" s="7" customFormat="1" ht="36" customHeight="1">
      <c r="A63" s="69"/>
      <c r="B63" s="70"/>
      <c r="C63" s="70"/>
      <c r="D63" s="70"/>
      <c r="E63" s="70"/>
      <c r="F63" s="70"/>
      <c r="G63" s="70"/>
      <c r="H63" s="70"/>
      <c r="I63" s="70"/>
      <c r="J63" s="70"/>
      <c r="K63" s="70"/>
      <c r="L63" s="70"/>
      <c r="M63" s="70"/>
      <c r="N63" s="71"/>
      <c r="O63" s="11"/>
      <c r="P63" s="11"/>
    </row>
  </sheetData>
  <sheetProtection algorithmName="SHA-512" hashValue="XzYfnyi8UrXqdJtSE/SsTVagkzH6YHc76THSchRtJBaNU75hF13NfuWzjXuH3mB1ezS0w5DND90Xou+NTBZ4IA==" saltValue="4SuJK1aiK8YcFLjdMe2/AQ==" spinCount="100000" sheet="1" objects="1" scenarios="1"/>
  <dataConsolidate/>
  <mergeCells count="58">
    <mergeCell ref="D51:F51"/>
    <mergeCell ref="D52:F52"/>
    <mergeCell ref="D57:F57"/>
    <mergeCell ref="D58:F58"/>
    <mergeCell ref="G57:J57"/>
    <mergeCell ref="G58:J58"/>
    <mergeCell ref="B20:L20"/>
    <mergeCell ref="A26:N26"/>
    <mergeCell ref="B17:L17"/>
    <mergeCell ref="B16:L16"/>
    <mergeCell ref="B23:L23"/>
    <mergeCell ref="B22:L22"/>
    <mergeCell ref="A1:M1"/>
    <mergeCell ref="B7:L7"/>
    <mergeCell ref="B8:L8"/>
    <mergeCell ref="B9:L9"/>
    <mergeCell ref="B10:L10"/>
    <mergeCell ref="A6:M6"/>
    <mergeCell ref="A35:C35"/>
    <mergeCell ref="A63:N63"/>
    <mergeCell ref="A39:N39"/>
    <mergeCell ref="A62:N62"/>
    <mergeCell ref="A60:N60"/>
    <mergeCell ref="A45:A46"/>
    <mergeCell ref="A47:A48"/>
    <mergeCell ref="B43:B44"/>
    <mergeCell ref="B45:B46"/>
    <mergeCell ref="B47:B48"/>
    <mergeCell ref="A41:A42"/>
    <mergeCell ref="B41:B42"/>
    <mergeCell ref="C41:C42"/>
    <mergeCell ref="K41:N42"/>
    <mergeCell ref="A43:A44"/>
    <mergeCell ref="C43:C44"/>
    <mergeCell ref="A36:C36"/>
    <mergeCell ref="B11:L11"/>
    <mergeCell ref="B12:L12"/>
    <mergeCell ref="D32:M32"/>
    <mergeCell ref="D31:M31"/>
    <mergeCell ref="D33:M33"/>
    <mergeCell ref="D34:M34"/>
    <mergeCell ref="D35:M35"/>
    <mergeCell ref="D36:M36"/>
    <mergeCell ref="A31:C31"/>
    <mergeCell ref="A33:C33"/>
    <mergeCell ref="A32:C32"/>
    <mergeCell ref="B19:L19"/>
    <mergeCell ref="B18:L18"/>
    <mergeCell ref="B21:L21"/>
    <mergeCell ref="A34:C34"/>
    <mergeCell ref="L37:N37"/>
    <mergeCell ref="A40:N40"/>
    <mergeCell ref="C45:C46"/>
    <mergeCell ref="C47:C48"/>
    <mergeCell ref="D41:J41"/>
    <mergeCell ref="K43:N44"/>
    <mergeCell ref="K45:N46"/>
    <mergeCell ref="K47:N48"/>
  </mergeCells>
  <phoneticPr fontId="1"/>
  <conditionalFormatting sqref="D43:J44">
    <cfRule type="expression" dxfId="4" priority="4">
      <formula>NOT(OR($C$43="２．利用可能な曜日、時間帯が決まっている",$C$43=""))</formula>
    </cfRule>
  </conditionalFormatting>
  <conditionalFormatting sqref="D45:J46">
    <cfRule type="expression" dxfId="3" priority="2">
      <formula>NOT(OR($C$45="２．利用可能な曜日、時間帯が決まっている",$C$45=""))</formula>
    </cfRule>
  </conditionalFormatting>
  <conditionalFormatting sqref="D47:J48">
    <cfRule type="expression" dxfId="2" priority="1">
      <formula>NOT(OR($C$47="２．利用可能な曜日、時間帯が決まっている",$C$47=""))</formula>
    </cfRule>
  </conditionalFormatting>
  <conditionalFormatting sqref="L37">
    <cfRule type="expression" dxfId="1" priority="10">
      <formula>$O$36&lt;&gt;3</formula>
    </cfRule>
    <cfRule type="expression" dxfId="0" priority="11">
      <formula>$O$36=3</formula>
    </cfRule>
  </conditionalFormatting>
  <pageMargins left="0.7" right="0.7" top="0.75" bottom="0.75" header="0.3" footer="0.3"/>
  <pageSetup paperSize="9" scale="61" orientation="portrait" r:id="rId1"/>
  <legacyDrawing r:id="rId2"/>
  <extLst>
    <ext xmlns:x14="http://schemas.microsoft.com/office/spreadsheetml/2009/9/main" uri="{CCE6A557-97BC-4b89-ADB6-D9C93CAAB3DF}">
      <x14:dataValidations xmlns:xm="http://schemas.microsoft.com/office/excel/2006/main" count="9">
        <x14:dataValidation type="list" allowBlank="1" showInputMessage="1" showErrorMessage="1" xr:uid="{EA95E9D9-4B1B-430A-9CB6-A1B6A3A44D2A}">
          <x14:formula1>
            <xm:f>プルダウンリスト!$G$2:$G$4</xm:f>
          </x14:formula1>
          <xm:sqref>B52:D52</xm:sqref>
        </x14:dataValidation>
        <x14:dataValidation type="list" allowBlank="1" showInputMessage="1" showErrorMessage="1" xr:uid="{7E4E7779-8DD1-4EFE-986E-FA366B4F203D}">
          <x14:formula1>
            <xm:f>プルダウンリスト!$F$2:$F$5</xm:f>
          </x14:formula1>
          <xm:sqref>C45 C47 C43</xm:sqref>
        </x14:dataValidation>
        <x14:dataValidation type="list" allowBlank="1" showInputMessage="1" showErrorMessage="1" xr:uid="{9FBD0C57-586A-4AB6-89B1-8393F99D4620}">
          <x14:formula1>
            <xm:f>プルダウンリスト!$I$2:$I$3</xm:f>
          </x14:formula1>
          <xm:sqref>B27</xm:sqref>
        </x14:dataValidation>
        <x14:dataValidation type="list" allowBlank="1" showInputMessage="1" showErrorMessage="1" xr:uid="{67A670E6-F4FA-4FAC-BECC-E7DF075BEA35}">
          <x14:formula1>
            <xm:f>プルダウンリスト!$I$2</xm:f>
          </x14:formula1>
          <xm:sqref>N32:N36 E43:J43 E47:J47 E45:J45</xm:sqref>
        </x14:dataValidation>
        <x14:dataValidation type="list" allowBlank="1" showInputMessage="1" showErrorMessage="1" xr:uid="{64BF9E15-2EE7-4A9B-9908-9FD3149E1BD9}">
          <x14:formula1>
            <xm:f>プルダウンリスト!$A$2:$A$7</xm:f>
          </x14:formula1>
          <xm:sqref>B17:L17</xm:sqref>
        </x14:dataValidation>
        <x14:dataValidation type="list" allowBlank="1" showInputMessage="1" showErrorMessage="1" xr:uid="{BE95E7DD-B9CD-4365-A3CE-4996870E3E7D}">
          <x14:formula1>
            <xm:f>プルダウンリスト!$C$2:$C$55</xm:f>
          </x14:formula1>
          <xm:sqref>B18:L18</xm:sqref>
        </x14:dataValidation>
        <x14:dataValidation type="list" allowBlank="1" showInputMessage="1" showErrorMessage="1" xr:uid="{0C939C1F-8096-4A25-965E-465DE58F393C}">
          <x14:formula1>
            <xm:f>プルダウンリスト!$H$2:$H$4</xm:f>
          </x14:formula1>
          <xm:sqref>B43:B48</xm:sqref>
        </x14:dataValidation>
        <x14:dataValidation type="list" allowBlank="1" showInputMessage="1" showErrorMessage="1" xr:uid="{8B897C0F-7B7A-4183-A1B2-2BF6C440CAC3}">
          <x14:formula1>
            <xm:f>プルダウンリスト!$D$2:$D$6</xm:f>
          </x14:formula1>
          <xm:sqref>A43:A48</xm:sqref>
        </x14:dataValidation>
        <x14:dataValidation type="list" allowBlank="1" showInputMessage="1" showErrorMessage="1" xr:uid="{91C009CB-1BF6-42AE-905C-0830660670CC}">
          <x14:formula1>
            <xm:f>プルダウンリスト!$J$2:$J$7</xm:f>
          </x14:formula1>
          <xm:sqref>E44:J44 E46:J46 E48:J48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EF1DDF-D847-49CD-BE35-97BAF0AEBA91}">
  <sheetPr codeName="Sheet3"/>
  <dimension ref="A1:T55"/>
  <sheetViews>
    <sheetView workbookViewId="0">
      <selection activeCell="J8" sqref="J8"/>
    </sheetView>
  </sheetViews>
  <sheetFormatPr defaultRowHeight="18.75"/>
  <cols>
    <col min="17" max="17" width="23.375" customWidth="1"/>
  </cols>
  <sheetData>
    <row r="1" spans="1:20">
      <c r="A1" t="s">
        <v>27</v>
      </c>
      <c r="B1" t="s">
        <v>158</v>
      </c>
      <c r="C1" t="s">
        <v>28</v>
      </c>
      <c r="D1" t="s">
        <v>29</v>
      </c>
      <c r="E1" t="s">
        <v>11</v>
      </c>
      <c r="F1" t="s">
        <v>30</v>
      </c>
      <c r="G1" t="s">
        <v>31</v>
      </c>
      <c r="K1" s="1" t="s">
        <v>100</v>
      </c>
      <c r="L1" s="1" t="s">
        <v>98</v>
      </c>
      <c r="M1" s="1" t="s">
        <v>99</v>
      </c>
    </row>
    <row r="2" spans="1:20">
      <c r="A2">
        <v>1</v>
      </c>
      <c r="B2">
        <v>1</v>
      </c>
      <c r="C2" t="s">
        <v>104</v>
      </c>
      <c r="D2" t="s">
        <v>39</v>
      </c>
      <c r="E2" t="s">
        <v>35</v>
      </c>
      <c r="F2" t="s">
        <v>200</v>
      </c>
      <c r="G2" t="s">
        <v>32</v>
      </c>
      <c r="H2" t="s">
        <v>270</v>
      </c>
      <c r="I2" t="s">
        <v>206</v>
      </c>
      <c r="J2" t="s">
        <v>244</v>
      </c>
      <c r="K2" s="2" t="s">
        <v>48</v>
      </c>
      <c r="L2" s="2" t="s">
        <v>44</v>
      </c>
      <c r="M2" s="2" t="s">
        <v>46</v>
      </c>
    </row>
    <row r="3" spans="1:20">
      <c r="A3">
        <v>2</v>
      </c>
      <c r="B3">
        <v>2</v>
      </c>
      <c r="C3" t="s">
        <v>105</v>
      </c>
      <c r="D3" t="s">
        <v>40</v>
      </c>
      <c r="E3" t="s">
        <v>36</v>
      </c>
      <c r="F3" t="s">
        <v>273</v>
      </c>
      <c r="G3" t="s">
        <v>33</v>
      </c>
      <c r="H3" t="s">
        <v>271</v>
      </c>
      <c r="I3" t="s">
        <v>207</v>
      </c>
      <c r="J3" t="s">
        <v>245</v>
      </c>
      <c r="K3" s="2" t="s">
        <v>58</v>
      </c>
      <c r="L3" s="2" t="s">
        <v>54</v>
      </c>
      <c r="M3" s="2" t="s">
        <v>56</v>
      </c>
    </row>
    <row r="4" spans="1:20">
      <c r="A4">
        <v>3</v>
      </c>
      <c r="B4">
        <v>3</v>
      </c>
      <c r="C4" t="s">
        <v>106</v>
      </c>
      <c r="D4" t="s">
        <v>42</v>
      </c>
      <c r="E4" t="s">
        <v>37</v>
      </c>
      <c r="F4" t="s">
        <v>274</v>
      </c>
      <c r="G4" t="s">
        <v>34</v>
      </c>
      <c r="H4" t="s">
        <v>272</v>
      </c>
      <c r="I4" t="s">
        <v>275</v>
      </c>
      <c r="J4" t="s">
        <v>246</v>
      </c>
      <c r="K4" s="2" t="s">
        <v>68</v>
      </c>
      <c r="L4" s="2" t="s">
        <v>64</v>
      </c>
      <c r="M4" s="2" t="s">
        <v>66</v>
      </c>
    </row>
    <row r="5" spans="1:20">
      <c r="A5">
        <v>4</v>
      </c>
      <c r="B5">
        <v>4</v>
      </c>
      <c r="C5" t="s">
        <v>107</v>
      </c>
      <c r="D5" t="s">
        <v>41</v>
      </c>
      <c r="E5" t="s">
        <v>38</v>
      </c>
      <c r="F5" t="s">
        <v>213</v>
      </c>
      <c r="J5" t="s">
        <v>247</v>
      </c>
      <c r="K5" s="2" t="s">
        <v>77</v>
      </c>
      <c r="L5" s="2" t="s">
        <v>74</v>
      </c>
      <c r="M5" s="2" t="s">
        <v>76</v>
      </c>
      <c r="Q5" t="s">
        <v>186</v>
      </c>
    </row>
    <row r="6" spans="1:20">
      <c r="A6">
        <v>5</v>
      </c>
      <c r="B6">
        <v>5</v>
      </c>
      <c r="C6" t="s">
        <v>108</v>
      </c>
      <c r="D6" t="s">
        <v>38</v>
      </c>
      <c r="J6" t="s">
        <v>248</v>
      </c>
      <c r="K6" s="2" t="s">
        <v>90</v>
      </c>
      <c r="L6" s="2" t="s">
        <v>83</v>
      </c>
      <c r="M6" s="2" t="s">
        <v>47</v>
      </c>
      <c r="Q6" t="s">
        <v>188</v>
      </c>
      <c r="R6" t="s">
        <v>189</v>
      </c>
      <c r="S6" t="s">
        <v>187</v>
      </c>
    </row>
    <row r="7" spans="1:20">
      <c r="A7" t="s">
        <v>103</v>
      </c>
      <c r="B7">
        <v>6</v>
      </c>
      <c r="C7" t="s">
        <v>109</v>
      </c>
      <c r="J7" t="s">
        <v>249</v>
      </c>
      <c r="K7" s="2" t="s">
        <v>94</v>
      </c>
      <c r="L7" s="2" t="s">
        <v>88</v>
      </c>
      <c r="M7" s="2" t="s">
        <v>57</v>
      </c>
      <c r="R7">
        <v>1</v>
      </c>
      <c r="S7">
        <v>0</v>
      </c>
    </row>
    <row r="8" spans="1:20">
      <c r="B8">
        <v>7</v>
      </c>
      <c r="C8" t="s">
        <v>110</v>
      </c>
      <c r="L8" s="2" t="s">
        <v>45</v>
      </c>
      <c r="M8" s="2" t="s">
        <v>67</v>
      </c>
      <c r="Q8" t="s">
        <v>190</v>
      </c>
      <c r="R8" t="s">
        <v>191</v>
      </c>
      <c r="S8" t="s">
        <v>192</v>
      </c>
    </row>
    <row r="9" spans="1:20">
      <c r="B9">
        <v>8</v>
      </c>
      <c r="C9" t="s">
        <v>111</v>
      </c>
      <c r="L9" s="2" t="s">
        <v>55</v>
      </c>
      <c r="M9" s="2" t="s">
        <v>49</v>
      </c>
      <c r="R9">
        <v>1</v>
      </c>
      <c r="S9">
        <v>0</v>
      </c>
    </row>
    <row r="10" spans="1:20">
      <c r="B10">
        <v>9</v>
      </c>
      <c r="C10" t="s">
        <v>112</v>
      </c>
      <c r="L10" s="2" t="s">
        <v>65</v>
      </c>
      <c r="M10" s="2" t="s">
        <v>59</v>
      </c>
      <c r="Q10" t="s">
        <v>185</v>
      </c>
      <c r="R10" t="s">
        <v>193</v>
      </c>
      <c r="S10" t="s">
        <v>194</v>
      </c>
      <c r="T10" t="s">
        <v>183</v>
      </c>
    </row>
    <row r="11" spans="1:20">
      <c r="B11">
        <v>10</v>
      </c>
      <c r="C11" t="s">
        <v>113</v>
      </c>
      <c r="L11" s="2" t="s">
        <v>75</v>
      </c>
      <c r="M11" s="2" t="s">
        <v>69</v>
      </c>
      <c r="R11">
        <v>2</v>
      </c>
      <c r="S11">
        <v>1</v>
      </c>
      <c r="T11">
        <v>1</v>
      </c>
    </row>
    <row r="12" spans="1:20">
      <c r="B12">
        <v>11</v>
      </c>
      <c r="C12" t="s">
        <v>114</v>
      </c>
      <c r="L12" s="2" t="s">
        <v>84</v>
      </c>
      <c r="M12" s="2" t="s">
        <v>78</v>
      </c>
      <c r="Q12" t="s">
        <v>195</v>
      </c>
      <c r="R12" t="s">
        <v>196</v>
      </c>
      <c r="S12" t="s">
        <v>197</v>
      </c>
      <c r="T12" t="s">
        <v>198</v>
      </c>
    </row>
    <row r="13" spans="1:20">
      <c r="B13">
        <v>12</v>
      </c>
      <c r="C13" t="s">
        <v>115</v>
      </c>
      <c r="L13" s="2" t="s">
        <v>89</v>
      </c>
      <c r="M13" s="2" t="s">
        <v>86</v>
      </c>
      <c r="R13">
        <v>1</v>
      </c>
      <c r="S13">
        <v>2</v>
      </c>
      <c r="T13">
        <v>1</v>
      </c>
    </row>
    <row r="14" spans="1:20">
      <c r="B14">
        <v>13</v>
      </c>
      <c r="C14" t="s">
        <v>116</v>
      </c>
      <c r="L14" s="2" t="s">
        <v>93</v>
      </c>
      <c r="M14" s="2" t="s">
        <v>91</v>
      </c>
    </row>
    <row r="15" spans="1:20">
      <c r="B15">
        <v>14</v>
      </c>
      <c r="C15" t="s">
        <v>117</v>
      </c>
      <c r="L15" s="2" t="s">
        <v>96</v>
      </c>
      <c r="M15" s="2" t="s">
        <v>50</v>
      </c>
    </row>
    <row r="16" spans="1:20">
      <c r="B16">
        <v>15</v>
      </c>
      <c r="C16" t="s">
        <v>118</v>
      </c>
      <c r="L16" s="2" t="s">
        <v>97</v>
      </c>
      <c r="M16" s="2" t="s">
        <v>60</v>
      </c>
    </row>
    <row r="17" spans="2:13">
      <c r="B17">
        <v>16</v>
      </c>
      <c r="C17" t="s">
        <v>119</v>
      </c>
      <c r="M17" s="2" t="s">
        <v>70</v>
      </c>
    </row>
    <row r="18" spans="2:13">
      <c r="B18">
        <v>17</v>
      </c>
      <c r="C18" t="s">
        <v>120</v>
      </c>
      <c r="M18" s="2" t="s">
        <v>79</v>
      </c>
    </row>
    <row r="19" spans="2:13">
      <c r="B19">
        <v>18</v>
      </c>
      <c r="C19" t="s">
        <v>121</v>
      </c>
      <c r="M19" s="2" t="s">
        <v>87</v>
      </c>
    </row>
    <row r="20" spans="2:13">
      <c r="B20">
        <v>19</v>
      </c>
      <c r="C20" t="s">
        <v>122</v>
      </c>
      <c r="M20" s="2" t="s">
        <v>92</v>
      </c>
    </row>
    <row r="21" spans="2:13">
      <c r="B21">
        <v>20</v>
      </c>
      <c r="C21" t="s">
        <v>123</v>
      </c>
      <c r="M21" s="2" t="s">
        <v>95</v>
      </c>
    </row>
    <row r="22" spans="2:13">
      <c r="B22">
        <v>21</v>
      </c>
      <c r="C22" t="s">
        <v>124</v>
      </c>
      <c r="M22" s="2" t="s">
        <v>51</v>
      </c>
    </row>
    <row r="23" spans="2:13">
      <c r="B23">
        <v>22</v>
      </c>
      <c r="C23" t="s">
        <v>125</v>
      </c>
      <c r="M23" s="2" t="s">
        <v>61</v>
      </c>
    </row>
    <row r="24" spans="2:13">
      <c r="B24">
        <v>23</v>
      </c>
      <c r="C24" t="s">
        <v>126</v>
      </c>
      <c r="M24" s="2" t="s">
        <v>71</v>
      </c>
    </row>
    <row r="25" spans="2:13">
      <c r="B25">
        <v>24</v>
      </c>
      <c r="C25" t="s">
        <v>127</v>
      </c>
      <c r="M25" s="2" t="s">
        <v>80</v>
      </c>
    </row>
    <row r="26" spans="2:13">
      <c r="B26">
        <v>25</v>
      </c>
      <c r="C26" t="s">
        <v>128</v>
      </c>
      <c r="M26" s="2" t="s">
        <v>52</v>
      </c>
    </row>
    <row r="27" spans="2:13">
      <c r="B27">
        <v>26</v>
      </c>
      <c r="C27" t="s">
        <v>129</v>
      </c>
      <c r="M27" s="2" t="s">
        <v>62</v>
      </c>
    </row>
    <row r="28" spans="2:13">
      <c r="B28">
        <v>27</v>
      </c>
      <c r="C28" t="s">
        <v>130</v>
      </c>
      <c r="M28" s="2" t="s">
        <v>72</v>
      </c>
    </row>
    <row r="29" spans="2:13">
      <c r="B29">
        <v>28</v>
      </c>
      <c r="C29" t="s">
        <v>131</v>
      </c>
      <c r="M29" s="2" t="s">
        <v>81</v>
      </c>
    </row>
    <row r="30" spans="2:13">
      <c r="B30">
        <v>29</v>
      </c>
      <c r="C30" t="s">
        <v>132</v>
      </c>
      <c r="M30" s="2" t="s">
        <v>53</v>
      </c>
    </row>
    <row r="31" spans="2:13">
      <c r="B31">
        <v>30</v>
      </c>
      <c r="C31" t="s">
        <v>133</v>
      </c>
      <c r="M31" s="2" t="s">
        <v>63</v>
      </c>
    </row>
    <row r="32" spans="2:13">
      <c r="B32">
        <v>31</v>
      </c>
      <c r="C32" t="s">
        <v>134</v>
      </c>
      <c r="M32" s="2" t="s">
        <v>73</v>
      </c>
    </row>
    <row r="33" spans="2:13">
      <c r="B33">
        <v>32</v>
      </c>
      <c r="C33" t="s">
        <v>135</v>
      </c>
      <c r="M33" s="2" t="s">
        <v>82</v>
      </c>
    </row>
    <row r="34" spans="2:13">
      <c r="B34">
        <v>33</v>
      </c>
      <c r="C34" t="s">
        <v>136</v>
      </c>
      <c r="M34" s="2" t="s">
        <v>85</v>
      </c>
    </row>
    <row r="35" spans="2:13">
      <c r="B35">
        <v>34</v>
      </c>
      <c r="C35" t="s">
        <v>137</v>
      </c>
    </row>
    <row r="36" spans="2:13">
      <c r="B36">
        <v>35</v>
      </c>
      <c r="C36" t="s">
        <v>138</v>
      </c>
    </row>
    <row r="37" spans="2:13">
      <c r="B37">
        <v>36</v>
      </c>
      <c r="C37" t="s">
        <v>139</v>
      </c>
    </row>
    <row r="38" spans="2:13">
      <c r="B38">
        <v>37</v>
      </c>
      <c r="C38" t="s">
        <v>140</v>
      </c>
    </row>
    <row r="39" spans="2:13">
      <c r="B39">
        <v>38</v>
      </c>
      <c r="C39" t="s">
        <v>141</v>
      </c>
    </row>
    <row r="40" spans="2:13">
      <c r="B40">
        <v>39</v>
      </c>
      <c r="C40" t="s">
        <v>142</v>
      </c>
    </row>
    <row r="41" spans="2:13">
      <c r="B41">
        <v>40</v>
      </c>
      <c r="C41" t="s">
        <v>143</v>
      </c>
    </row>
    <row r="42" spans="2:13">
      <c r="B42">
        <v>41</v>
      </c>
      <c r="C42" t="s">
        <v>144</v>
      </c>
    </row>
    <row r="43" spans="2:13">
      <c r="B43">
        <v>42</v>
      </c>
      <c r="C43" t="s">
        <v>145</v>
      </c>
    </row>
    <row r="44" spans="2:13">
      <c r="B44">
        <v>43</v>
      </c>
      <c r="C44" t="s">
        <v>146</v>
      </c>
    </row>
    <row r="45" spans="2:13">
      <c r="B45">
        <v>44</v>
      </c>
      <c r="C45" t="s">
        <v>147</v>
      </c>
    </row>
    <row r="46" spans="2:13">
      <c r="B46">
        <v>45</v>
      </c>
      <c r="C46" t="s">
        <v>148</v>
      </c>
    </row>
    <row r="47" spans="2:13">
      <c r="B47">
        <v>46</v>
      </c>
      <c r="C47" t="s">
        <v>149</v>
      </c>
    </row>
    <row r="48" spans="2:13">
      <c r="B48">
        <v>47</v>
      </c>
      <c r="C48" t="s">
        <v>150</v>
      </c>
    </row>
    <row r="49" spans="2:3">
      <c r="B49">
        <v>48</v>
      </c>
      <c r="C49" t="s">
        <v>151</v>
      </c>
    </row>
    <row r="50" spans="2:3">
      <c r="B50">
        <v>49</v>
      </c>
      <c r="C50" t="s">
        <v>152</v>
      </c>
    </row>
    <row r="51" spans="2:3">
      <c r="B51">
        <v>50</v>
      </c>
      <c r="C51" t="s">
        <v>153</v>
      </c>
    </row>
    <row r="52" spans="2:3">
      <c r="B52">
        <v>51</v>
      </c>
      <c r="C52" t="s">
        <v>154</v>
      </c>
    </row>
    <row r="53" spans="2:3">
      <c r="B53">
        <v>52</v>
      </c>
      <c r="C53" t="s">
        <v>155</v>
      </c>
    </row>
    <row r="54" spans="2:3">
      <c r="B54">
        <v>53</v>
      </c>
      <c r="C54" t="s">
        <v>156</v>
      </c>
    </row>
    <row r="55" spans="2:3">
      <c r="B55">
        <v>54</v>
      </c>
      <c r="C55" t="s">
        <v>157</v>
      </c>
    </row>
  </sheetData>
  <phoneticPr fontId="1"/>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AE05D9-FDC5-4F8E-B4A3-63235CB381A4}">
  <sheetPr codeName="Sheet4"/>
  <dimension ref="A1:CC3"/>
  <sheetViews>
    <sheetView topLeftCell="AW1" zoomScale="85" zoomScaleNormal="85" workbookViewId="0">
      <selection activeCell="BQ4" sqref="BQ4"/>
    </sheetView>
  </sheetViews>
  <sheetFormatPr defaultRowHeight="18.75"/>
  <cols>
    <col min="7" max="7" width="8.125" bestFit="1" customWidth="1"/>
    <col min="8" max="8" width="9.5" bestFit="1" customWidth="1"/>
    <col min="10" max="10" width="46.375" bestFit="1" customWidth="1"/>
    <col min="11" max="11" width="15.125" bestFit="1" customWidth="1"/>
    <col min="12" max="12" width="11" bestFit="1" customWidth="1"/>
    <col min="13" max="13" width="13.625" bestFit="1" customWidth="1"/>
    <col min="14" max="14" width="29.5" bestFit="1" customWidth="1"/>
    <col min="15" max="15" width="15.125" bestFit="1" customWidth="1"/>
    <col min="16" max="16" width="15.125" customWidth="1"/>
    <col min="17" max="24" width="13.875" customWidth="1"/>
    <col min="25" max="37" width="7.25" customWidth="1"/>
    <col min="38" max="40" width="13.875" customWidth="1"/>
    <col min="41" max="53" width="7.25" customWidth="1"/>
    <col min="54" max="56" width="13.875" customWidth="1"/>
    <col min="57" max="69" width="7.25" customWidth="1"/>
    <col min="80" max="80" width="31.625" customWidth="1"/>
    <col min="81" max="81" width="45.875" customWidth="1"/>
  </cols>
  <sheetData>
    <row r="1" spans="1:81" ht="18.75" customHeight="1">
      <c r="A1" s="101" t="s">
        <v>175</v>
      </c>
      <c r="B1" s="101"/>
      <c r="C1" s="101"/>
      <c r="D1" s="101"/>
      <c r="E1" s="101"/>
      <c r="F1" s="101"/>
      <c r="G1" s="101" t="s">
        <v>160</v>
      </c>
      <c r="H1" s="101"/>
      <c r="I1" s="101"/>
      <c r="J1" s="101"/>
      <c r="K1" s="101"/>
      <c r="L1" s="101"/>
      <c r="M1" s="101"/>
      <c r="N1" s="101"/>
      <c r="O1" s="101"/>
      <c r="P1" s="104" t="s">
        <v>184</v>
      </c>
      <c r="Q1" s="104" t="s">
        <v>251</v>
      </c>
      <c r="R1" s="104"/>
      <c r="S1" s="104"/>
      <c r="T1" s="104"/>
      <c r="U1" s="104"/>
      <c r="V1" s="104" t="s">
        <v>257</v>
      </c>
      <c r="W1" s="104"/>
      <c r="X1" s="104"/>
      <c r="Y1" s="104"/>
      <c r="Z1" s="104"/>
      <c r="AA1" s="104"/>
      <c r="AB1" s="104"/>
      <c r="AC1" s="104"/>
      <c r="AD1" s="104"/>
      <c r="AE1" s="104"/>
      <c r="AF1" s="104"/>
      <c r="AG1" s="104"/>
      <c r="AH1" s="104"/>
      <c r="AI1" s="104"/>
      <c r="AJ1" s="104"/>
      <c r="AK1" s="104"/>
      <c r="AL1" s="104" t="s">
        <v>269</v>
      </c>
      <c r="AM1" s="104"/>
      <c r="AN1" s="104"/>
      <c r="AO1" s="104"/>
      <c r="AP1" s="104"/>
      <c r="AQ1" s="104"/>
      <c r="AR1" s="104"/>
      <c r="AS1" s="104"/>
      <c r="AT1" s="104"/>
      <c r="AU1" s="104"/>
      <c r="AV1" s="104"/>
      <c r="AW1" s="104"/>
      <c r="AX1" s="104"/>
      <c r="AY1" s="104"/>
      <c r="AZ1" s="104"/>
      <c r="BA1" s="104"/>
      <c r="BB1" s="104" t="s">
        <v>269</v>
      </c>
      <c r="BC1" s="104"/>
      <c r="BD1" s="104"/>
      <c r="BE1" s="104"/>
      <c r="BF1" s="104"/>
      <c r="BG1" s="104"/>
      <c r="BH1" s="104"/>
      <c r="BI1" s="104"/>
      <c r="BJ1" s="104"/>
      <c r="BK1" s="104"/>
      <c r="BL1" s="104"/>
      <c r="BM1" s="104"/>
      <c r="BN1" s="104"/>
      <c r="BO1" s="104"/>
      <c r="BP1" s="104"/>
      <c r="BQ1" s="104"/>
      <c r="BR1" s="101" t="s">
        <v>161</v>
      </c>
      <c r="BS1" s="101"/>
      <c r="BT1" s="101"/>
      <c r="BU1" s="101" t="s">
        <v>174</v>
      </c>
      <c r="BV1" s="101"/>
      <c r="BW1" s="101"/>
      <c r="BX1" s="101"/>
      <c r="BY1" s="101"/>
      <c r="BZ1" s="101"/>
      <c r="CA1" s="101"/>
      <c r="CB1" s="103" t="s">
        <v>173</v>
      </c>
      <c r="CC1" s="102" t="s">
        <v>172</v>
      </c>
    </row>
    <row r="2" spans="1:81" ht="21" customHeight="1">
      <c r="A2" t="s">
        <v>176</v>
      </c>
      <c r="B2" t="s">
        <v>177</v>
      </c>
      <c r="C2" t="s">
        <v>178</v>
      </c>
      <c r="D2" t="s">
        <v>179</v>
      </c>
      <c r="E2" t="s">
        <v>180</v>
      </c>
      <c r="G2" t="s">
        <v>43</v>
      </c>
      <c r="H2" t="s">
        <v>102</v>
      </c>
      <c r="I2" t="s">
        <v>101</v>
      </c>
      <c r="J2" t="s">
        <v>1</v>
      </c>
      <c r="K2" t="s">
        <v>0</v>
      </c>
      <c r="L2" t="s">
        <v>27</v>
      </c>
      <c r="M2" t="s">
        <v>4</v>
      </c>
      <c r="N2" t="s">
        <v>3</v>
      </c>
      <c r="O2" t="s">
        <v>159</v>
      </c>
      <c r="P2" s="104"/>
      <c r="Q2" s="31" t="s">
        <v>252</v>
      </c>
      <c r="R2" s="31" t="s">
        <v>253</v>
      </c>
      <c r="S2" s="31" t="s">
        <v>254</v>
      </c>
      <c r="T2" s="31" t="s">
        <v>255</v>
      </c>
      <c r="U2" s="31" t="s">
        <v>256</v>
      </c>
      <c r="V2" s="31" t="s">
        <v>258</v>
      </c>
      <c r="W2" s="31" t="s">
        <v>259</v>
      </c>
      <c r="X2" s="31" t="s">
        <v>260</v>
      </c>
      <c r="Y2" s="31" t="s">
        <v>268</v>
      </c>
      <c r="Z2" s="31" t="s">
        <v>261</v>
      </c>
      <c r="AA2" s="31" t="s">
        <v>262</v>
      </c>
      <c r="AB2" s="31" t="s">
        <v>263</v>
      </c>
      <c r="AC2" s="31" t="s">
        <v>262</v>
      </c>
      <c r="AD2" s="31" t="s">
        <v>264</v>
      </c>
      <c r="AE2" s="31" t="s">
        <v>262</v>
      </c>
      <c r="AF2" s="31" t="s">
        <v>265</v>
      </c>
      <c r="AG2" s="31" t="s">
        <v>262</v>
      </c>
      <c r="AH2" s="31" t="s">
        <v>266</v>
      </c>
      <c r="AI2" s="31" t="s">
        <v>262</v>
      </c>
      <c r="AJ2" s="31" t="s">
        <v>267</v>
      </c>
      <c r="AK2" s="31" t="s">
        <v>262</v>
      </c>
      <c r="AL2" s="31" t="s">
        <v>258</v>
      </c>
      <c r="AM2" s="31" t="s">
        <v>259</v>
      </c>
      <c r="AN2" s="31" t="s">
        <v>260</v>
      </c>
      <c r="AO2" s="31" t="s">
        <v>268</v>
      </c>
      <c r="AP2" s="31" t="s">
        <v>261</v>
      </c>
      <c r="AQ2" s="31" t="s">
        <v>262</v>
      </c>
      <c r="AR2" s="31" t="s">
        <v>263</v>
      </c>
      <c r="AS2" s="31" t="s">
        <v>262</v>
      </c>
      <c r="AT2" s="31" t="s">
        <v>264</v>
      </c>
      <c r="AU2" s="31" t="s">
        <v>262</v>
      </c>
      <c r="AV2" s="31" t="s">
        <v>265</v>
      </c>
      <c r="AW2" s="31" t="s">
        <v>262</v>
      </c>
      <c r="AX2" s="31" t="s">
        <v>266</v>
      </c>
      <c r="AY2" s="31" t="s">
        <v>262</v>
      </c>
      <c r="AZ2" s="31" t="s">
        <v>267</v>
      </c>
      <c r="BA2" s="31" t="s">
        <v>262</v>
      </c>
      <c r="BB2" s="31" t="s">
        <v>258</v>
      </c>
      <c r="BC2" s="31" t="s">
        <v>259</v>
      </c>
      <c r="BD2" s="31" t="s">
        <v>260</v>
      </c>
      <c r="BE2" s="31" t="s">
        <v>268</v>
      </c>
      <c r="BF2" s="31" t="s">
        <v>261</v>
      </c>
      <c r="BG2" s="31" t="s">
        <v>262</v>
      </c>
      <c r="BH2" s="31" t="s">
        <v>263</v>
      </c>
      <c r="BI2" s="31" t="s">
        <v>262</v>
      </c>
      <c r="BJ2" s="31" t="s">
        <v>264</v>
      </c>
      <c r="BK2" s="31" t="s">
        <v>262</v>
      </c>
      <c r="BL2" s="31" t="s">
        <v>265</v>
      </c>
      <c r="BM2" s="31" t="s">
        <v>262</v>
      </c>
      <c r="BN2" s="31" t="s">
        <v>266</v>
      </c>
      <c r="BO2" s="31" t="s">
        <v>262</v>
      </c>
      <c r="BP2" s="31" t="s">
        <v>267</v>
      </c>
      <c r="BQ2" s="31" t="s">
        <v>262</v>
      </c>
      <c r="BR2" t="s">
        <v>162</v>
      </c>
      <c r="BS2" t="s">
        <v>163</v>
      </c>
      <c r="BT2" t="s">
        <v>164</v>
      </c>
      <c r="BU2" t="s">
        <v>165</v>
      </c>
      <c r="BV2" t="s">
        <v>166</v>
      </c>
      <c r="BW2" t="s">
        <v>167</v>
      </c>
      <c r="BX2" t="s">
        <v>168</v>
      </c>
      <c r="BY2" t="s">
        <v>169</v>
      </c>
      <c r="BZ2" t="s">
        <v>170</v>
      </c>
      <c r="CA2" t="s">
        <v>171</v>
      </c>
      <c r="CB2" s="103"/>
      <c r="CC2" s="102"/>
    </row>
    <row r="3" spans="1:81">
      <c r="A3">
        <f>クラブ情報!B7</f>
        <v>0</v>
      </c>
      <c r="B3">
        <f>クラブ情報!B8</f>
        <v>0</v>
      </c>
      <c r="C3">
        <f>クラブ情報!B9</f>
        <v>0</v>
      </c>
      <c r="D3">
        <f>クラブ情報!B10</f>
        <v>0</v>
      </c>
      <c r="E3">
        <f>クラブ情報!B11</f>
        <v>0</v>
      </c>
      <c r="F3">
        <f>クラブ情報!B12</f>
        <v>0</v>
      </c>
      <c r="G3" t="str">
        <f>IF(ISNUMBER(MATCH(I3, プルダウンリスト!K2:K7, 0)), "エリア1", IF(ISNUMBER(MATCH(I3, プルダウンリスト!L2:L16, 0)), "エリア2", IF(ISNUMBER(MATCH(I3, プルダウンリスト!M2:M34, 0)), "エリア3", "エラー")))</f>
        <v>エラー</v>
      </c>
      <c r="H3" t="e">
        <f>INDEX(プルダウンリスト!$B$2:$B$55, MATCH(I3, プルダウンリスト!$C$2:$C$55, 0))</f>
        <v>#N/A</v>
      </c>
      <c r="I3">
        <f>クラブ情報!B18</f>
        <v>0</v>
      </c>
      <c r="J3" t="str">
        <f>_xlfn.CONCAT(クラブ情報!B18,クラブ情報!B19)</f>
        <v/>
      </c>
      <c r="K3">
        <f>クラブ情報!B16</f>
        <v>0</v>
      </c>
      <c r="L3">
        <f>クラブ情報!B17</f>
        <v>0</v>
      </c>
      <c r="M3">
        <f>クラブ情報!B20</f>
        <v>0</v>
      </c>
      <c r="N3">
        <f>クラブ情報!B21</f>
        <v>0</v>
      </c>
      <c r="O3" t="str">
        <f>_xlfn.CONCAT(クラブ情報!B22,"　",クラブ情報!B23)</f>
        <v>　</v>
      </c>
      <c r="P3">
        <f>クラブ情報!B27</f>
        <v>0</v>
      </c>
      <c r="Q3" t="str">
        <f>クラブ情報!N32</f>
        <v>〇</v>
      </c>
      <c r="R3">
        <f>クラブ情報!N33</f>
        <v>0</v>
      </c>
      <c r="S3">
        <f>クラブ情報!N34</f>
        <v>0</v>
      </c>
      <c r="T3">
        <f>クラブ情報!N35</f>
        <v>0</v>
      </c>
      <c r="U3">
        <f>クラブ情報!N36</f>
        <v>0</v>
      </c>
      <c r="V3">
        <f>クラブ情報!A43</f>
        <v>0</v>
      </c>
      <c r="W3">
        <f>クラブ情報!B43</f>
        <v>0</v>
      </c>
      <c r="X3">
        <f>クラブ情報!C43</f>
        <v>0</v>
      </c>
      <c r="Y3" t="str">
        <f>IF(X3="２．利用可能な曜日、時間帯が決まっている",クラブ情報!K43,"")</f>
        <v/>
      </c>
      <c r="Z3" t="str">
        <f>IF(X3="２．利用可能な曜日、時間帯が決まっている",クラブ情報!E43,"")</f>
        <v/>
      </c>
      <c r="AA3" t="str">
        <f>IF(X3="２．利用可能な曜日、時間帯が決まっている",クラブ情報!E44,"")</f>
        <v/>
      </c>
      <c r="AB3" t="str">
        <f>IF(X3="２．利用可能な曜日、時間帯が決まっている",クラブ情報!F43,"")</f>
        <v/>
      </c>
      <c r="AC3" t="str">
        <f>IF(X3="２．利用可能な曜日、時間帯が決まっている",クラブ情報!F44,"")</f>
        <v/>
      </c>
      <c r="AD3" t="str">
        <f>IF(X3="２．利用可能な曜日、時間帯が決まっている",クラブ情報!G43,"")</f>
        <v/>
      </c>
      <c r="AE3" t="str">
        <f>IF(X3="２．利用可能な曜日、時間帯が決まっている",クラブ情報!G44,"")</f>
        <v/>
      </c>
      <c r="AF3" t="str">
        <f>IF(X3="２．利用可能な曜日、時間帯が決まっている",クラブ情報!H43,"")</f>
        <v/>
      </c>
      <c r="AG3" t="str">
        <f>IF(X3="２．利用可能な曜日、時間帯が決まっている",クラブ情報!H44,"")</f>
        <v/>
      </c>
      <c r="AH3" t="str">
        <f>IF(X3="２．利用可能な曜日、時間帯が決まっている",クラブ情報!I43,"")</f>
        <v/>
      </c>
      <c r="AI3" t="str">
        <f>IF(X3="２．利用可能な曜日、時間帯が決まっている",クラブ情報!I44,"")</f>
        <v/>
      </c>
      <c r="AJ3" t="str">
        <f>IF(X3="２．利用可能な曜日、時間帯が決まっている",クラブ情報!J43,"")</f>
        <v/>
      </c>
      <c r="AK3" t="str">
        <f>IF(X3="２．利用可能な曜日、時間帯が決まっている",クラブ情報!J44,"")</f>
        <v/>
      </c>
      <c r="AL3">
        <f>クラブ情報!A45</f>
        <v>0</v>
      </c>
      <c r="AM3">
        <f>クラブ情報!B45</f>
        <v>0</v>
      </c>
      <c r="AN3">
        <f>クラブ情報!C45</f>
        <v>0</v>
      </c>
      <c r="AO3" t="str">
        <f>IF(AN3="２．利用可能な曜日、時間帯が決まっている",クラブ情報!K45,"")</f>
        <v/>
      </c>
      <c r="AP3" t="str">
        <f>IF(AN3="２．利用可能な曜日、時間帯が決まっている",クラブ情報!E45,"")</f>
        <v/>
      </c>
      <c r="AQ3" t="str">
        <f>IF(AN3="２．利用可能な曜日、時間帯が決まっている",クラブ情報!E46,"")</f>
        <v/>
      </c>
      <c r="AR3" t="str">
        <f>IF(AN3="２．利用可能な曜日、時間帯が決まっている",クラブ情報!F45,"")</f>
        <v/>
      </c>
      <c r="AS3" t="str">
        <f>IF(AN3="２．利用可能な曜日、時間帯が決まっている",クラブ情報!F46,"")</f>
        <v/>
      </c>
      <c r="AT3" t="str">
        <f>IF(AN3="２．利用可能な曜日、時間帯が決まっている",クラブ情報!G45,"")</f>
        <v/>
      </c>
      <c r="AU3" t="str">
        <f>IF(AN3="２．利用可能な曜日、時間帯が決まっている",クラブ情報!G46,"")</f>
        <v/>
      </c>
      <c r="AV3" t="str">
        <f>IF(AN3="２．利用可能な曜日、時間帯が決まっている",クラブ情報!H45,"")</f>
        <v/>
      </c>
      <c r="AW3" t="str">
        <f>IF(AN3="２．利用可能な曜日、時間帯が決まっている",クラブ情報!H46,"")</f>
        <v/>
      </c>
      <c r="AX3" t="str">
        <f>IF(AN3="２．利用可能な曜日、時間帯が決まっている",クラブ情報!I45,"")</f>
        <v/>
      </c>
      <c r="AY3" t="str">
        <f>IF(AN3="２．利用可能な曜日、時間帯が決まっている",クラブ情報!I46,"")</f>
        <v/>
      </c>
      <c r="AZ3" t="str">
        <f>IF(AN3="２．利用可能な曜日、時間帯が決まっている",クラブ情報!J45,"")</f>
        <v/>
      </c>
      <c r="BA3" t="str">
        <f>IF(AN3="２．利用可能な曜日、時間帯が決まっている",クラブ情報!J46,"")</f>
        <v/>
      </c>
      <c r="BB3">
        <f>クラブ情報!A47</f>
        <v>0</v>
      </c>
      <c r="BC3">
        <f>クラブ情報!B47</f>
        <v>0</v>
      </c>
      <c r="BD3">
        <f>クラブ情報!C47</f>
        <v>0</v>
      </c>
      <c r="BE3" t="str">
        <f>IF(BD3="２．利用可能な曜日、時間帯が決まっている",クラブ情報!K47,"")</f>
        <v/>
      </c>
      <c r="BF3" t="str">
        <f>IF(AN3="２．利用可能な曜日、時間帯が決まっている",クラブ情報!E47,"")</f>
        <v/>
      </c>
      <c r="BG3" t="str">
        <f>IF(AN3="２．利用可能な曜日、時間帯が決まっている",クラブ情報!E48,"")</f>
        <v/>
      </c>
      <c r="BH3" t="str">
        <f>IF(AN3="２．利用可能な曜日、時間帯が決まっている",クラブ情報!F47,"")</f>
        <v/>
      </c>
      <c r="BI3" t="str">
        <f>IF(AN3="２．利用可能な曜日、時間帯が決まっている",クラブ情報!F48,"")</f>
        <v/>
      </c>
      <c r="BJ3" t="str">
        <f>IF(AN3="２．利用可能な曜日、時間帯が決まっている",クラブ情報!G47,"")</f>
        <v/>
      </c>
      <c r="BK3" t="str">
        <f>IF(AN3="２．利用可能な曜日、時間帯が決まっている",クラブ情報!G48,"")</f>
        <v/>
      </c>
      <c r="BL3" t="str">
        <f>IF(AN3="２．利用可能な曜日、時間帯が決まっている",クラブ情報!H47,"")</f>
        <v/>
      </c>
      <c r="BM3" t="str">
        <f>IF(AN3="２．利用可能な曜日、時間帯が決まっている",クラブ情報!H48,"")</f>
        <v/>
      </c>
      <c r="BN3" t="str">
        <f>IF(AN3="２．利用可能な曜日、時間帯が決まっている",クラブ情報!I47,"")</f>
        <v/>
      </c>
      <c r="BO3" t="str">
        <f>IF(AN3="２．利用可能な曜日、時間帯が決まっている",クラブ情報!I48,"")</f>
        <v/>
      </c>
      <c r="BP3" t="str">
        <f>IF(AN3="２．利用可能な曜日、時間帯が決まっている",クラブ情報!J47,"")</f>
        <v/>
      </c>
      <c r="BQ3" t="str">
        <f>IF(AN3="２．利用可能な曜日、時間帯が決まっている",クラブ情報!J48,"")</f>
        <v/>
      </c>
      <c r="BR3">
        <f>クラブ情報!B52</f>
        <v>0</v>
      </c>
      <c r="BS3">
        <f>クラブ情報!C52</f>
        <v>0</v>
      </c>
      <c r="BT3">
        <f>クラブ情報!D52</f>
        <v>0</v>
      </c>
      <c r="BU3">
        <f>クラブ情報!B58</f>
        <v>0</v>
      </c>
      <c r="BV3">
        <f>クラブ情報!C58</f>
        <v>0</v>
      </c>
      <c r="BW3">
        <f>クラブ情報!D58</f>
        <v>0</v>
      </c>
      <c r="BX3">
        <f>クラブ情報!G58</f>
        <v>0</v>
      </c>
      <c r="BY3">
        <f>クラブ情報!K58</f>
        <v>0</v>
      </c>
      <c r="BZ3">
        <f>クラブ情報!J58</f>
        <v>0</v>
      </c>
      <c r="CA3">
        <f>クラブ情報!M58</f>
        <v>0</v>
      </c>
      <c r="CB3">
        <f>クラブ情報!A60</f>
        <v>0</v>
      </c>
      <c r="CC3">
        <f>クラブ情報!A63</f>
        <v>0</v>
      </c>
    </row>
  </sheetData>
  <mergeCells count="11">
    <mergeCell ref="A1:F1"/>
    <mergeCell ref="CC1:CC2"/>
    <mergeCell ref="CB1:CB2"/>
    <mergeCell ref="G1:O1"/>
    <mergeCell ref="BR1:BT1"/>
    <mergeCell ref="BU1:CA1"/>
    <mergeCell ref="P1:P2"/>
    <mergeCell ref="Q1:U1"/>
    <mergeCell ref="V1:AK1"/>
    <mergeCell ref="AL1:BA1"/>
    <mergeCell ref="BB1:BQ1"/>
  </mergeCells>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1</vt:i4>
      </vt:variant>
    </vt:vector>
  </HeadingPairs>
  <TitlesOfParts>
    <vt:vector size="4" baseType="lpstr">
      <vt:lpstr>クラブ情報</vt:lpstr>
      <vt:lpstr>プルダウンリスト</vt:lpstr>
      <vt:lpstr>集計用</vt:lpstr>
      <vt:lpstr>クラブ情報!Print_Area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2025-07-18T05:50:32Z</dcterms:created>
  <dcterms:modified xsi:type="dcterms:W3CDTF">2025-07-18T05:51:06Z</dcterms:modified>
</cp:coreProperties>
</file>