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'人口'!$A$1:$I$62</definedName>
  </definedNames>
  <calcPr fullCalcOnLoad="1"/>
</workbook>
</file>

<file path=xl/sharedStrings.xml><?xml version="1.0" encoding="utf-8"?>
<sst xmlns="http://schemas.openxmlformats.org/spreadsheetml/2006/main" count="148" uniqueCount="140">
  <si>
    <t>市町村</t>
  </si>
  <si>
    <t>県計</t>
  </si>
  <si>
    <t>市計</t>
  </si>
  <si>
    <t>郡計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</si>
  <si>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</si>
  <si>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</si>
  <si>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</si>
  <si>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</si>
  <si>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</si>
  <si>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</si>
  <si>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</si>
  <si>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</si>
  <si>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</si>
  <si>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</si>
  <si>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</si>
  <si>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</si>
  <si>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</si>
  <si>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</si>
  <si>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</si>
  <si>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</si>
  <si>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</si>
  <si>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</si>
  <si>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東葛飾郡</t>
  </si>
  <si>
    <t>関宿町</t>
  </si>
  <si>
    <t>印旛郡</t>
  </si>
  <si>
    <t>酒々井町</t>
  </si>
  <si>
    <t>印旛村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</si>
  <si>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</si>
  <si>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</si>
  <si>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</si>
  <si>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</si>
  <si>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</si>
  <si>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</si>
  <si>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</si>
  <si>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</si>
  <si>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</si>
  <si>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</si>
  <si>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</si>
  <si>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</si>
  <si>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</si>
  <si>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</si>
  <si>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</si>
  <si>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</si>
  <si>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</si>
  <si>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</si>
  <si>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</si>
  <si>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</si>
  <si>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</si>
  <si>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</si>
  <si>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</si>
  <si>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</si>
  <si>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</si>
  <si>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</si>
  <si>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</si>
  <si>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</si>
  <si>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</si>
  <si>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</si>
  <si>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</si>
  <si>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</si>
  <si>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</si>
  <si>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</si>
  <si>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</si>
  <si>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</si>
  <si>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</si>
  <si>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</si>
  <si>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</si>
  <si>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</si>
  <si>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</si>
  <si>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</si>
  <si>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</si>
  <si>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</si>
  <si>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</si>
  <si>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</si>
  <si>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</si>
  <si>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</si>
  <si>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</si>
  <si>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印西町</t>
  </si>
  <si>
    <t>八街町</t>
  </si>
  <si>
    <t>君津郡</t>
  </si>
  <si>
    <t>富里村</t>
  </si>
  <si>
    <t>睦沢村</t>
  </si>
  <si>
    <t>四街道町</t>
  </si>
  <si>
    <t>浦安町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</si>
  <si>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</si>
  <si>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</si>
  <si>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</si>
  <si>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</si>
  <si>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</si>
  <si>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</si>
  <si>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</si>
  <si>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</si>
  <si>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</si>
  <si>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</si>
  <si>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</si>
  <si>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</si>
  <si>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</si>
  <si>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</si>
  <si>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館山</t>
  </si>
  <si>
    <t>木更津</t>
  </si>
  <si>
    <t>鴨川</t>
  </si>
  <si>
    <t>船橋</t>
  </si>
  <si>
    <t>松尾</t>
  </si>
  <si>
    <t>（市町村）</t>
  </si>
  <si>
    <t>本納町</t>
  </si>
  <si>
    <t>袖ケ浦町</t>
  </si>
  <si>
    <t>鎌ケ谷町</t>
  </si>
  <si>
    <t>江見町</t>
  </si>
  <si>
    <t>長狭町</t>
  </si>
  <si>
    <t>鴨川町</t>
  </si>
  <si>
    <t>平川町</t>
  </si>
  <si>
    <t>富来田町</t>
  </si>
  <si>
    <t>君津町</t>
  </si>
  <si>
    <t>富津町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</si>
  <si>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</si>
  <si>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</si>
  <si>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</si>
  <si>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</si>
  <si>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</si>
  <si>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</si>
  <si>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</si>
  <si>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土気町</t>
  </si>
  <si>
    <t>流山町</t>
  </si>
  <si>
    <t>八千代町</t>
  </si>
  <si>
    <t>千葉郡</t>
  </si>
  <si>
    <t>市原郡</t>
  </si>
  <si>
    <t>南総町</t>
  </si>
  <si>
    <t>加茂村</t>
  </si>
  <si>
    <t>沼南村</t>
  </si>
  <si>
    <t>白井村</t>
  </si>
  <si>
    <r>
      <t>昭和3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月</t>
    </r>
    <r>
      <rPr>
        <sz val="14"/>
        <rFont val="ＭＳ 明朝"/>
        <family val="1"/>
      </rPr>
      <t>30</t>
    </r>
    <r>
      <rPr>
        <sz val="14"/>
        <rFont val="ＭＳ 明朝"/>
        <family val="1"/>
      </rPr>
      <t>日現在</t>
    </r>
  </si>
  <si>
    <t>世帯数</t>
  </si>
  <si>
    <t>峰上村</t>
  </si>
  <si>
    <t>市原町</t>
  </si>
  <si>
    <t>五井町</t>
  </si>
  <si>
    <t>姉崎町</t>
  </si>
  <si>
    <t>市津町</t>
  </si>
  <si>
    <t>三和町</t>
  </si>
  <si>
    <t>泉町</t>
  </si>
  <si>
    <t>第１表　市町村別人口および世帯数</t>
  </si>
  <si>
    <t>五井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</si>
</sst>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8" fontId="5" fillId="0" borderId="10" xfId="17" applyFont="1" applyBorder="1" applyAlignment="1" applyProtection="1">
      <alignment vertical="center"/>
      <protection/>
    </xf>
    <xf numFmtId="38" fontId="0" fillId="0" borderId="10" xfId="17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8" fontId="5" fillId="0" borderId="14" xfId="17" applyFont="1" applyBorder="1" applyAlignment="1" applyProtection="1">
      <alignment vertical="center"/>
      <protection/>
    </xf>
    <xf numFmtId="38" fontId="0" fillId="0" borderId="14" xfId="17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02"/>
  <sheetViews>
    <sheetView tabSelected="1" workbookViewId="0" topLeftCell="A1">
      <pane ySplit="4" topLeftCell="BM5" activePane="bottomLeft" state="frozen"/>
      <selection pane="topLeft" activeCell="A1" sqref="A1"/>
      <selection pane="bottomLeft" activeCell="A24" sqref="A24"/>
    </sheetView>
  </sheetViews>
  <sheetFormatPr defaultColWidth="10.66015625" defaultRowHeight="18"/>
  <cols>
    <col min="1" max="1" width="11.5" style="13" customWidth="1"/>
    <col min="2" max="2" width="8.41015625" style="13" bestFit="1" customWidth="1"/>
    <col min="3" max="3" width="10.41015625" style="13" customWidth="1"/>
    <col min="4" max="4" width="11.5" style="13" bestFit="1" customWidth="1"/>
    <col min="5" max="5" width="8.41015625" style="13" customWidth="1"/>
    <col min="6" max="6" width="10.41015625" style="13" customWidth="1"/>
    <col min="7" max="7" width="11.5" style="13" customWidth="1"/>
    <col min="8" max="8" width="8.41015625" style="13" customWidth="1"/>
    <col min="9" max="9" width="10.41015625" style="13" customWidth="1"/>
    <col min="10" max="16384" width="10.66015625" style="13" customWidth="1"/>
  </cols>
  <sheetData>
    <row r="1" spans="1:6" s="4" customFormat="1" ht="18.75">
      <c r="A1" s="22" t="s">
        <v>138</v>
      </c>
      <c r="B1" s="2"/>
      <c r="C1" s="2"/>
      <c r="E1" s="2"/>
      <c r="F1" s="2"/>
    </row>
    <row r="2" spans="1:9" s="4" customFormat="1" ht="18" thickBot="1">
      <c r="A2" s="1"/>
      <c r="B2" s="2"/>
      <c r="C2" s="2"/>
      <c r="D2" s="2"/>
      <c r="E2" s="2"/>
      <c r="F2" s="2"/>
      <c r="H2" s="3"/>
      <c r="I2" s="3" t="s">
        <v>129</v>
      </c>
    </row>
    <row r="3" spans="1:9" s="4" customFormat="1" ht="14.25" customHeight="1">
      <c r="A3" s="5" t="s">
        <v>83</v>
      </c>
      <c r="B3" s="51" t="s">
        <v>130</v>
      </c>
      <c r="C3" s="51" t="s">
        <v>84</v>
      </c>
      <c r="D3" s="6" t="s">
        <v>83</v>
      </c>
      <c r="E3" s="51" t="s">
        <v>130</v>
      </c>
      <c r="F3" s="53" t="s">
        <v>84</v>
      </c>
      <c r="G3" s="6" t="s">
        <v>83</v>
      </c>
      <c r="H3" s="53" t="s">
        <v>130</v>
      </c>
      <c r="I3" s="55" t="s">
        <v>84</v>
      </c>
    </row>
    <row r="4" spans="1:9" s="4" customFormat="1" ht="18" customHeight="1" thickBot="1">
      <c r="A4" s="7" t="s">
        <v>0</v>
      </c>
      <c r="B4" s="52"/>
      <c r="C4" s="52"/>
      <c r="D4" s="8" t="s">
        <v>0</v>
      </c>
      <c r="E4" s="52"/>
      <c r="F4" s="54"/>
      <c r="G4" s="8" t="s">
        <v>0</v>
      </c>
      <c r="H4" s="54"/>
      <c r="I4" s="56"/>
    </row>
    <row r="5" spans="1:9" ht="17.25">
      <c r="A5" s="9" t="s">
        <v>1</v>
      </c>
      <c r="B5" s="30">
        <f>B6+B7</f>
        <v>533679</v>
      </c>
      <c r="C5" s="30">
        <f>C6+C7</f>
        <v>2424194</v>
      </c>
      <c r="D5" s="23" t="s">
        <v>123</v>
      </c>
      <c r="E5" s="10">
        <f>SUM(E6:E7)</f>
        <v>7290</v>
      </c>
      <c r="F5" s="10">
        <f>SUM(F6:F7)</f>
        <v>34573</v>
      </c>
      <c r="G5" s="11" t="s">
        <v>54</v>
      </c>
      <c r="H5" s="30">
        <f>SUM(H6:H12)</f>
        <v>14344</v>
      </c>
      <c r="I5" s="24">
        <f>SUM(I6:I12)</f>
        <v>73039</v>
      </c>
    </row>
    <row r="6" spans="1:9" ht="17.25">
      <c r="A6" s="14" t="s">
        <v>2</v>
      </c>
      <c r="B6" s="12">
        <f>SUM(B32:B52)</f>
        <v>327934</v>
      </c>
      <c r="C6" s="12">
        <f>SUM(C32:C52)</f>
        <v>1397402</v>
      </c>
      <c r="D6" s="40" t="s">
        <v>137</v>
      </c>
      <c r="E6" s="41">
        <v>1742</v>
      </c>
      <c r="F6" s="41">
        <v>9241</v>
      </c>
      <c r="G6" s="15" t="s">
        <v>55</v>
      </c>
      <c r="H6" s="31">
        <v>2189</v>
      </c>
      <c r="I6" s="25">
        <v>10557</v>
      </c>
    </row>
    <row r="7" spans="1:9" ht="17.25">
      <c r="A7" s="14" t="s">
        <v>3</v>
      </c>
      <c r="B7" s="12">
        <f>SUM(E9,E17,E28,E39,E43,E47,H5,H14,H21,H35,E5,H49)</f>
        <v>205745</v>
      </c>
      <c r="C7" s="12">
        <f>SUM(F9,F17,F28,F39,F43,F47,I5,I14,I21,I35,F5,I49)</f>
        <v>1026792</v>
      </c>
      <c r="D7" s="40" t="s">
        <v>122</v>
      </c>
      <c r="E7" s="41">
        <v>5548</v>
      </c>
      <c r="F7" s="41">
        <v>25332</v>
      </c>
      <c r="G7" s="15" t="s">
        <v>80</v>
      </c>
      <c r="H7" s="31">
        <v>1524</v>
      </c>
      <c r="I7" s="25">
        <v>7959</v>
      </c>
    </row>
    <row r="8" spans="1:9" ht="17.25">
      <c r="A8" s="17"/>
      <c r="B8" s="31"/>
      <c r="C8" s="31"/>
      <c r="D8" s="40"/>
      <c r="E8" s="40"/>
      <c r="F8" s="40"/>
      <c r="G8" s="15" t="s">
        <v>56</v>
      </c>
      <c r="H8" s="31">
        <v>1909</v>
      </c>
      <c r="I8" s="25">
        <v>9875</v>
      </c>
    </row>
    <row r="9" spans="1:9" ht="17.25">
      <c r="A9" s="14" t="s">
        <v>91</v>
      </c>
      <c r="B9" s="31"/>
      <c r="C9" s="31"/>
      <c r="D9" s="11" t="s">
        <v>22</v>
      </c>
      <c r="E9" s="12">
        <f>SUM(E10:E15)</f>
        <v>23912</v>
      </c>
      <c r="F9" s="12">
        <f>SUM(F10:F15)</f>
        <v>117776</v>
      </c>
      <c r="G9" s="15" t="s">
        <v>57</v>
      </c>
      <c r="H9" s="31">
        <v>2303</v>
      </c>
      <c r="I9" s="25">
        <v>11855</v>
      </c>
    </row>
    <row r="10" spans="1:9" ht="17.25">
      <c r="A10" s="17" t="s">
        <v>85</v>
      </c>
      <c r="B10" s="31">
        <f>SUM(B32,E6)</f>
        <v>65420</v>
      </c>
      <c r="C10" s="31">
        <f>SUM(C32,F6)</f>
        <v>276377</v>
      </c>
      <c r="D10" s="15" t="s">
        <v>82</v>
      </c>
      <c r="E10" s="16">
        <v>3478</v>
      </c>
      <c r="F10" s="16">
        <v>17256</v>
      </c>
      <c r="G10" s="15" t="s">
        <v>103</v>
      </c>
      <c r="H10" s="31">
        <v>2060</v>
      </c>
      <c r="I10" s="25">
        <v>10821</v>
      </c>
    </row>
    <row r="11" spans="1:9" ht="17.25">
      <c r="A11" s="17" t="s">
        <v>86</v>
      </c>
      <c r="B11" s="31">
        <f>SUM(B34,E10)</f>
        <v>48834</v>
      </c>
      <c r="C11" s="31">
        <f>SUM(C34,F10)</f>
        <v>186170</v>
      </c>
      <c r="D11" s="15" t="s">
        <v>105</v>
      </c>
      <c r="E11" s="16">
        <v>3553</v>
      </c>
      <c r="F11" s="16">
        <v>16436</v>
      </c>
      <c r="G11" s="15" t="s">
        <v>58</v>
      </c>
      <c r="H11" s="31">
        <v>1671</v>
      </c>
      <c r="I11" s="25">
        <v>8541</v>
      </c>
    </row>
    <row r="12" spans="1:9" ht="17.25">
      <c r="A12" s="17" t="s">
        <v>87</v>
      </c>
      <c r="B12" s="16">
        <f>SUM(B39,B51,E12,E14:E15)</f>
        <v>58991</v>
      </c>
      <c r="C12" s="16">
        <f>SUM(C39,C51,F12,F14:F15)</f>
        <v>260062</v>
      </c>
      <c r="D12" s="15" t="s">
        <v>121</v>
      </c>
      <c r="E12" s="31">
        <v>6543</v>
      </c>
      <c r="F12" s="31">
        <v>30677</v>
      </c>
      <c r="G12" s="15" t="s">
        <v>59</v>
      </c>
      <c r="H12" s="31">
        <v>2688</v>
      </c>
      <c r="I12" s="25">
        <v>13431</v>
      </c>
    </row>
    <row r="13" spans="1:9" ht="17.25">
      <c r="A13" s="17" t="s">
        <v>88</v>
      </c>
      <c r="B13" s="31">
        <f>SUM(B40,E13)</f>
        <v>13339</v>
      </c>
      <c r="C13" s="31">
        <f>SUM(C40,F13)</f>
        <v>67656</v>
      </c>
      <c r="D13" s="15" t="s">
        <v>23</v>
      </c>
      <c r="E13" s="16">
        <v>2179</v>
      </c>
      <c r="F13" s="16">
        <v>12513</v>
      </c>
      <c r="G13" s="38"/>
      <c r="H13" s="46"/>
      <c r="I13" s="39"/>
    </row>
    <row r="14" spans="1:9" ht="17.25">
      <c r="A14" s="17" t="s">
        <v>89</v>
      </c>
      <c r="B14" s="31">
        <f>SUM(B44:B45,E17)</f>
        <v>37985</v>
      </c>
      <c r="C14" s="31">
        <f>SUM(C44:C45,F17)</f>
        <v>188825</v>
      </c>
      <c r="D14" s="15" t="s">
        <v>115</v>
      </c>
      <c r="E14" s="16">
        <v>6149</v>
      </c>
      <c r="F14" s="16">
        <v>28867</v>
      </c>
      <c r="G14" s="11" t="s">
        <v>60</v>
      </c>
      <c r="H14" s="48">
        <f>SUM(H15:H19)</f>
        <v>15387</v>
      </c>
      <c r="I14" s="26">
        <f>SUM(I15:I19)</f>
        <v>72685</v>
      </c>
    </row>
    <row r="15" spans="1:9" ht="17.25">
      <c r="A15" s="17"/>
      <c r="B15" s="16"/>
      <c r="C15" s="16"/>
      <c r="D15" s="15" t="s">
        <v>127</v>
      </c>
      <c r="E15" s="16">
        <v>2010</v>
      </c>
      <c r="F15" s="16">
        <v>12027</v>
      </c>
      <c r="G15" s="15" t="s">
        <v>61</v>
      </c>
      <c r="H15" s="31">
        <v>3478</v>
      </c>
      <c r="I15" s="25">
        <v>16394</v>
      </c>
    </row>
    <row r="16" spans="1:9" ht="17.25">
      <c r="A16" s="17" t="s">
        <v>90</v>
      </c>
      <c r="B16" s="31">
        <f>SUM(B41,E29:E34,E37)</f>
        <v>25098</v>
      </c>
      <c r="C16" s="31">
        <f>SUM(C41,F29:F34,F37)</f>
        <v>131831</v>
      </c>
      <c r="D16" s="15"/>
      <c r="E16" s="16"/>
      <c r="F16" s="16"/>
      <c r="G16" s="15" t="s">
        <v>62</v>
      </c>
      <c r="H16" s="31">
        <v>2056</v>
      </c>
      <c r="I16" s="25">
        <v>10211</v>
      </c>
    </row>
    <row r="17" spans="1:9" ht="17.25">
      <c r="A17" s="17" t="s">
        <v>92</v>
      </c>
      <c r="B17" s="31">
        <f>SUM(B33,B48,E39)</f>
        <v>29492</v>
      </c>
      <c r="C17" s="31">
        <f>SUM(C33,C48,F39)</f>
        <v>144681</v>
      </c>
      <c r="D17" s="11" t="s">
        <v>24</v>
      </c>
      <c r="E17" s="12">
        <f>SUM(E18:E26)</f>
        <v>21448</v>
      </c>
      <c r="F17" s="12">
        <f>SUM(F18:F26)</f>
        <v>108143</v>
      </c>
      <c r="G17" s="15" t="s">
        <v>63</v>
      </c>
      <c r="H17" s="31">
        <v>2037</v>
      </c>
      <c r="I17" s="25">
        <v>9175</v>
      </c>
    </row>
    <row r="18" spans="1:9" ht="17.25">
      <c r="A18" s="17" t="s">
        <v>93</v>
      </c>
      <c r="B18" s="31">
        <f>SUM(B47,E35:E36,E43)</f>
        <v>16688</v>
      </c>
      <c r="C18" s="31">
        <f>SUM(C47,F35:F36,F43)</f>
        <v>84349</v>
      </c>
      <c r="D18" s="15" t="s">
        <v>81</v>
      </c>
      <c r="E18" s="16">
        <v>3809</v>
      </c>
      <c r="F18" s="16">
        <v>16904</v>
      </c>
      <c r="G18" s="15" t="s">
        <v>64</v>
      </c>
      <c r="H18" s="31">
        <v>5015</v>
      </c>
      <c r="I18" s="25">
        <v>23468</v>
      </c>
    </row>
    <row r="19" spans="1:9" ht="17.25">
      <c r="A19" s="17" t="s">
        <v>94</v>
      </c>
      <c r="B19" s="16">
        <f>SUM(B46,E48:E50)</f>
        <v>16552</v>
      </c>
      <c r="C19" s="16">
        <f>SUM(C46,F48:F50)</f>
        <v>81585</v>
      </c>
      <c r="D19" s="15" t="s">
        <v>25</v>
      </c>
      <c r="E19" s="16">
        <v>1202</v>
      </c>
      <c r="F19" s="16">
        <v>5974</v>
      </c>
      <c r="G19" s="15" t="s">
        <v>65</v>
      </c>
      <c r="H19" s="31">
        <v>2801</v>
      </c>
      <c r="I19" s="25">
        <v>13437</v>
      </c>
    </row>
    <row r="20" spans="1:9" ht="17.25">
      <c r="A20" s="17" t="s">
        <v>95</v>
      </c>
      <c r="B20" s="31">
        <f>SUM(B42,H5)</f>
        <v>23533</v>
      </c>
      <c r="C20" s="31">
        <f>SUM(C42,I5)</f>
        <v>113673</v>
      </c>
      <c r="D20" s="15" t="s">
        <v>77</v>
      </c>
      <c r="E20" s="16">
        <v>5092</v>
      </c>
      <c r="F20" s="16">
        <v>25533</v>
      </c>
      <c r="G20" s="18"/>
      <c r="H20" s="31"/>
      <c r="I20" s="25"/>
    </row>
    <row r="21" spans="1:9" ht="17.25">
      <c r="A21" s="17"/>
      <c r="B21" s="31"/>
      <c r="C21" s="31"/>
      <c r="D21" s="15" t="s">
        <v>79</v>
      </c>
      <c r="E21" s="16">
        <v>2351</v>
      </c>
      <c r="F21" s="16">
        <v>12231</v>
      </c>
      <c r="G21" s="11" t="s">
        <v>66</v>
      </c>
      <c r="H21" s="48">
        <f>SUM(H22:H33)</f>
        <v>26954</v>
      </c>
      <c r="I21" s="26">
        <f>SUM(I22:I33)</f>
        <v>124472</v>
      </c>
    </row>
    <row r="22" spans="1:9" ht="17.25">
      <c r="A22" s="17" t="s">
        <v>96</v>
      </c>
      <c r="B22" s="31">
        <f>SUM(B52,H14)</f>
        <v>21701</v>
      </c>
      <c r="C22" s="31">
        <f>SUM(C52,I14)</f>
        <v>103397</v>
      </c>
      <c r="D22" s="15" t="s">
        <v>26</v>
      </c>
      <c r="E22" s="16">
        <v>1496</v>
      </c>
      <c r="F22" s="16">
        <v>7735</v>
      </c>
      <c r="G22" s="15" t="s">
        <v>67</v>
      </c>
      <c r="H22" s="31">
        <v>1676</v>
      </c>
      <c r="I22" s="25">
        <v>7707</v>
      </c>
    </row>
    <row r="23" spans="1:9" ht="17.25">
      <c r="A23" s="17" t="s">
        <v>139</v>
      </c>
      <c r="B23" s="16">
        <f>SUM(H49)</f>
        <v>19719</v>
      </c>
      <c r="C23" s="16">
        <f>SUM(I49)</f>
        <v>99896</v>
      </c>
      <c r="D23" s="15" t="s">
        <v>128</v>
      </c>
      <c r="E23" s="16">
        <v>1432</v>
      </c>
      <c r="F23" s="16">
        <v>8013</v>
      </c>
      <c r="G23" s="15" t="s">
        <v>68</v>
      </c>
      <c r="H23" s="31">
        <v>1807</v>
      </c>
      <c r="I23" s="25">
        <v>8265</v>
      </c>
    </row>
    <row r="24" spans="1:9" ht="17.25">
      <c r="A24" s="17" t="s">
        <v>98</v>
      </c>
      <c r="B24" s="31">
        <f>SUM(B38,H35)</f>
        <v>36119</v>
      </c>
      <c r="C24" s="31">
        <f>SUM(C38,I35)</f>
        <v>177851</v>
      </c>
      <c r="D24" s="15" t="s">
        <v>76</v>
      </c>
      <c r="E24" s="16">
        <v>3281</v>
      </c>
      <c r="F24" s="16">
        <v>17009</v>
      </c>
      <c r="G24" s="15" t="s">
        <v>69</v>
      </c>
      <c r="H24" s="31">
        <v>3187</v>
      </c>
      <c r="I24" s="25">
        <v>14794</v>
      </c>
    </row>
    <row r="25" spans="1:9" ht="17.25">
      <c r="A25" s="17" t="s">
        <v>97</v>
      </c>
      <c r="B25" s="31">
        <f>SUM(B36,H22:H29)</f>
        <v>30942</v>
      </c>
      <c r="C25" s="31">
        <f>SUM(C36,I22:I29)</f>
        <v>137843</v>
      </c>
      <c r="D25" s="15" t="s">
        <v>27</v>
      </c>
      <c r="E25" s="16">
        <v>948</v>
      </c>
      <c r="F25" s="16">
        <v>5125</v>
      </c>
      <c r="G25" s="15" t="s">
        <v>70</v>
      </c>
      <c r="H25" s="31">
        <v>1195</v>
      </c>
      <c r="I25" s="25">
        <v>5516</v>
      </c>
    </row>
    <row r="26" spans="1:9" ht="17.25">
      <c r="A26" s="17" t="s">
        <v>99</v>
      </c>
      <c r="B26" s="31">
        <f>SUM(H30:H33)</f>
        <v>9807</v>
      </c>
      <c r="C26" s="31">
        <f>SUM(I30:I33)</f>
        <v>45057</v>
      </c>
      <c r="D26" s="15" t="s">
        <v>28</v>
      </c>
      <c r="E26" s="16">
        <v>1837</v>
      </c>
      <c r="F26" s="16">
        <v>9619</v>
      </c>
      <c r="G26" s="15" t="s">
        <v>71</v>
      </c>
      <c r="H26" s="31">
        <v>1892</v>
      </c>
      <c r="I26" s="25">
        <v>7936</v>
      </c>
    </row>
    <row r="27" spans="1:9" ht="17.25">
      <c r="A27" s="17"/>
      <c r="B27" s="31"/>
      <c r="C27" s="31"/>
      <c r="D27" s="15"/>
      <c r="E27" s="16"/>
      <c r="F27" s="16"/>
      <c r="G27" s="15" t="s">
        <v>72</v>
      </c>
      <c r="H27" s="31">
        <v>3788</v>
      </c>
      <c r="I27" s="25">
        <v>18039</v>
      </c>
    </row>
    <row r="28" spans="1:9" ht="17.25">
      <c r="A28" s="17" t="s">
        <v>100</v>
      </c>
      <c r="B28" s="16">
        <f>SUM(B35,B50,E7,E11)</f>
        <v>66418</v>
      </c>
      <c r="C28" s="16">
        <f>SUM(C35,C50,F7,F11)</f>
        <v>257405</v>
      </c>
      <c r="D28" s="11" t="s">
        <v>29</v>
      </c>
      <c r="E28" s="12">
        <f>SUM(E29:E37)</f>
        <v>21010</v>
      </c>
      <c r="F28" s="12">
        <f>SUM(F29:F37)</f>
        <v>111677</v>
      </c>
      <c r="G28" s="15" t="s">
        <v>73</v>
      </c>
      <c r="H28" s="31">
        <v>1715</v>
      </c>
      <c r="I28" s="25">
        <v>8431</v>
      </c>
    </row>
    <row r="29" spans="1:9" ht="17.25">
      <c r="A29" s="17" t="s">
        <v>101</v>
      </c>
      <c r="B29" s="31">
        <f>SUM(E51:E56)</f>
        <v>13041</v>
      </c>
      <c r="C29" s="31">
        <f>SUM(F51:F56)</f>
        <v>67536</v>
      </c>
      <c r="D29" s="15" t="s">
        <v>30</v>
      </c>
      <c r="E29" s="16">
        <v>1404</v>
      </c>
      <c r="F29" s="16">
        <v>7261</v>
      </c>
      <c r="G29" s="15" t="s">
        <v>74</v>
      </c>
      <c r="H29" s="31">
        <v>1887</v>
      </c>
      <c r="I29" s="25">
        <v>8727</v>
      </c>
    </row>
    <row r="30" spans="1:9" ht="17.25">
      <c r="A30" s="17"/>
      <c r="B30" s="31"/>
      <c r="C30" s="31"/>
      <c r="D30" s="15" t="s">
        <v>31</v>
      </c>
      <c r="E30" s="16">
        <v>1118</v>
      </c>
      <c r="F30" s="16">
        <v>5751</v>
      </c>
      <c r="G30" s="34" t="s">
        <v>106</v>
      </c>
      <c r="H30" s="31">
        <v>1627</v>
      </c>
      <c r="I30" s="25">
        <v>7750</v>
      </c>
    </row>
    <row r="31" spans="1:9" ht="17.25">
      <c r="A31" s="14" t="s">
        <v>102</v>
      </c>
      <c r="B31" s="31"/>
      <c r="C31" s="31"/>
      <c r="D31" s="15" t="s">
        <v>32</v>
      </c>
      <c r="E31" s="16">
        <v>2071</v>
      </c>
      <c r="F31" s="16">
        <v>11039</v>
      </c>
      <c r="G31" s="34" t="s">
        <v>107</v>
      </c>
      <c r="H31" s="31">
        <v>1731</v>
      </c>
      <c r="I31" s="25">
        <v>8044</v>
      </c>
    </row>
    <row r="32" spans="1:9" ht="17.25">
      <c r="A32" s="17" t="s">
        <v>4</v>
      </c>
      <c r="B32" s="31">
        <v>63678</v>
      </c>
      <c r="C32" s="31">
        <v>267136</v>
      </c>
      <c r="D32" s="15" t="s">
        <v>33</v>
      </c>
      <c r="E32" s="16">
        <v>4218</v>
      </c>
      <c r="F32" s="16">
        <v>22255</v>
      </c>
      <c r="G32" s="34" t="s">
        <v>108</v>
      </c>
      <c r="H32" s="31">
        <v>3914</v>
      </c>
      <c r="I32" s="25">
        <v>17812</v>
      </c>
    </row>
    <row r="33" spans="1:9" ht="17.25">
      <c r="A33" s="17" t="s">
        <v>5</v>
      </c>
      <c r="B33" s="31">
        <v>19268</v>
      </c>
      <c r="C33" s="31">
        <v>91986</v>
      </c>
      <c r="D33" s="15" t="s">
        <v>34</v>
      </c>
      <c r="E33" s="16">
        <v>2489</v>
      </c>
      <c r="F33" s="16">
        <v>13375</v>
      </c>
      <c r="G33" s="34" t="s">
        <v>75</v>
      </c>
      <c r="H33" s="31">
        <v>2535</v>
      </c>
      <c r="I33" s="25">
        <v>11451</v>
      </c>
    </row>
    <row r="34" spans="1:9" ht="17.25">
      <c r="A34" s="17" t="s">
        <v>6</v>
      </c>
      <c r="B34" s="31">
        <v>45356</v>
      </c>
      <c r="C34" s="31">
        <v>168914</v>
      </c>
      <c r="D34" s="15" t="s">
        <v>35</v>
      </c>
      <c r="E34" s="16">
        <v>1118</v>
      </c>
      <c r="F34" s="16">
        <v>6054</v>
      </c>
      <c r="G34" s="34"/>
      <c r="H34" s="31"/>
      <c r="I34" s="25"/>
    </row>
    <row r="35" spans="1:9" ht="17.25">
      <c r="A35" s="17" t="s">
        <v>7</v>
      </c>
      <c r="B35" s="31">
        <v>44338</v>
      </c>
      <c r="C35" s="31">
        <v>166936</v>
      </c>
      <c r="D35" s="15" t="s">
        <v>36</v>
      </c>
      <c r="E35" s="16">
        <v>3870</v>
      </c>
      <c r="F35" s="16">
        <v>19041</v>
      </c>
      <c r="G35" s="35" t="s">
        <v>78</v>
      </c>
      <c r="H35" s="48">
        <f>SUM(H36:H47)</f>
        <v>24359</v>
      </c>
      <c r="I35" s="26">
        <f>SUM(I36:I47)</f>
        <v>124959</v>
      </c>
    </row>
    <row r="36" spans="1:9" ht="17.25">
      <c r="A36" s="17" t="s">
        <v>8</v>
      </c>
      <c r="B36" s="31">
        <v>13795</v>
      </c>
      <c r="C36" s="31">
        <v>58428</v>
      </c>
      <c r="D36" s="15" t="s">
        <v>37</v>
      </c>
      <c r="E36" s="16">
        <v>1827</v>
      </c>
      <c r="F36" s="16">
        <v>10564</v>
      </c>
      <c r="G36" s="34" t="s">
        <v>104</v>
      </c>
      <c r="H36" s="31">
        <v>2605</v>
      </c>
      <c r="I36" s="25">
        <v>14127</v>
      </c>
    </row>
    <row r="37" spans="1:9" ht="17.25">
      <c r="A37" s="17"/>
      <c r="B37" s="31"/>
      <c r="C37" s="31"/>
      <c r="D37" s="15" t="s">
        <v>38</v>
      </c>
      <c r="E37" s="16">
        <v>2895</v>
      </c>
      <c r="F37" s="16">
        <v>16337</v>
      </c>
      <c r="G37" s="34" t="s">
        <v>116</v>
      </c>
      <c r="H37" s="31">
        <v>1306</v>
      </c>
      <c r="I37" s="25">
        <v>6766</v>
      </c>
    </row>
    <row r="38" spans="1:9" ht="17.25">
      <c r="A38" s="17" t="s">
        <v>9</v>
      </c>
      <c r="B38" s="31">
        <v>11760</v>
      </c>
      <c r="C38" s="31">
        <v>52892</v>
      </c>
      <c r="D38" s="16"/>
      <c r="E38" s="16"/>
      <c r="F38" s="16"/>
      <c r="G38" s="34" t="s">
        <v>117</v>
      </c>
      <c r="H38" s="31">
        <v>2725</v>
      </c>
      <c r="I38" s="25">
        <v>13835</v>
      </c>
    </row>
    <row r="39" spans="1:9" ht="17.25">
      <c r="A39" s="17" t="s">
        <v>10</v>
      </c>
      <c r="B39" s="31">
        <v>28706</v>
      </c>
      <c r="C39" s="31">
        <v>115754</v>
      </c>
      <c r="D39" s="11" t="s">
        <v>39</v>
      </c>
      <c r="E39" s="12">
        <f>SUM(E40:E41)</f>
        <v>4075</v>
      </c>
      <c r="F39" s="12">
        <f>SUM(F40:F41)</f>
        <v>21454</v>
      </c>
      <c r="G39" s="34" t="s">
        <v>109</v>
      </c>
      <c r="H39" s="31">
        <v>2004</v>
      </c>
      <c r="I39" s="25">
        <v>10735</v>
      </c>
    </row>
    <row r="40" spans="1:9" ht="17.25">
      <c r="A40" s="17" t="s">
        <v>11</v>
      </c>
      <c r="B40" s="31">
        <v>11160</v>
      </c>
      <c r="C40" s="31">
        <v>55143</v>
      </c>
      <c r="D40" s="15" t="s">
        <v>40</v>
      </c>
      <c r="E40" s="16">
        <v>1677</v>
      </c>
      <c r="F40" s="16">
        <v>9499</v>
      </c>
      <c r="G40" s="45" t="s">
        <v>110</v>
      </c>
      <c r="H40" s="31">
        <v>1408</v>
      </c>
      <c r="I40" s="25">
        <v>7103</v>
      </c>
    </row>
    <row r="41" spans="1:9" ht="17.25">
      <c r="A41" s="17" t="s">
        <v>12</v>
      </c>
      <c r="B41" s="31">
        <v>9785</v>
      </c>
      <c r="C41" s="31">
        <v>49759</v>
      </c>
      <c r="D41" s="15" t="s">
        <v>41</v>
      </c>
      <c r="E41" s="16">
        <v>2398</v>
      </c>
      <c r="F41" s="16">
        <v>11955</v>
      </c>
      <c r="G41" s="21" t="s">
        <v>111</v>
      </c>
      <c r="H41" s="31">
        <v>2547</v>
      </c>
      <c r="I41" s="25">
        <v>12726</v>
      </c>
    </row>
    <row r="42" spans="1:9" ht="17.25">
      <c r="A42" s="17" t="s">
        <v>13</v>
      </c>
      <c r="B42" s="31">
        <v>9189</v>
      </c>
      <c r="C42" s="31">
        <v>40634</v>
      </c>
      <c r="D42" s="15"/>
      <c r="E42" s="16"/>
      <c r="F42" s="16"/>
      <c r="G42" s="21" t="s">
        <v>118</v>
      </c>
      <c r="H42" s="31">
        <v>1154</v>
      </c>
      <c r="I42" s="25">
        <v>5924</v>
      </c>
    </row>
    <row r="43" spans="1:9" ht="17.25">
      <c r="A43" s="17"/>
      <c r="B43" s="31"/>
      <c r="C43" s="31"/>
      <c r="D43" s="11" t="s">
        <v>42</v>
      </c>
      <c r="E43" s="12">
        <f>SUM(E44:E45)</f>
        <v>4222</v>
      </c>
      <c r="F43" s="12">
        <f>SUM(F44:F45)</f>
        <v>21500</v>
      </c>
      <c r="G43" s="21" t="s">
        <v>119</v>
      </c>
      <c r="H43" s="31">
        <v>890</v>
      </c>
      <c r="I43" s="25">
        <v>4604</v>
      </c>
    </row>
    <row r="44" spans="1:9" ht="17.25">
      <c r="A44" s="17" t="s">
        <v>14</v>
      </c>
      <c r="B44" s="31">
        <v>8760</v>
      </c>
      <c r="C44" s="31">
        <v>43160</v>
      </c>
      <c r="D44" s="15" t="s">
        <v>43</v>
      </c>
      <c r="E44" s="16">
        <v>2357</v>
      </c>
      <c r="F44" s="16">
        <v>11688</v>
      </c>
      <c r="G44" s="21" t="s">
        <v>112</v>
      </c>
      <c r="H44" s="31">
        <v>2976</v>
      </c>
      <c r="I44" s="25">
        <v>16373</v>
      </c>
    </row>
    <row r="45" spans="1:9" ht="17.25">
      <c r="A45" s="17" t="s">
        <v>15</v>
      </c>
      <c r="B45" s="31">
        <v>7777</v>
      </c>
      <c r="C45" s="31">
        <v>37522</v>
      </c>
      <c r="D45" s="15" t="s">
        <v>44</v>
      </c>
      <c r="E45" s="16">
        <v>1865</v>
      </c>
      <c r="F45" s="16">
        <v>9812</v>
      </c>
      <c r="G45" s="21" t="s">
        <v>113</v>
      </c>
      <c r="H45" s="31">
        <v>2792</v>
      </c>
      <c r="I45" s="25">
        <v>14072</v>
      </c>
    </row>
    <row r="46" spans="1:9" ht="17.25">
      <c r="A46" s="17" t="s">
        <v>16</v>
      </c>
      <c r="B46" s="31">
        <v>6568</v>
      </c>
      <c r="C46" s="31">
        <v>32503</v>
      </c>
      <c r="D46" s="18"/>
      <c r="E46" s="16"/>
      <c r="F46" s="16"/>
      <c r="G46" s="21" t="s">
        <v>114</v>
      </c>
      <c r="H46" s="31">
        <v>2869</v>
      </c>
      <c r="I46" s="25">
        <v>13368</v>
      </c>
    </row>
    <row r="47" spans="1:9" ht="17.25">
      <c r="A47" s="17" t="s">
        <v>17</v>
      </c>
      <c r="B47" s="31">
        <v>6769</v>
      </c>
      <c r="C47" s="31">
        <v>33244</v>
      </c>
      <c r="D47" s="11" t="s">
        <v>45</v>
      </c>
      <c r="E47" s="12">
        <f>SUM(E48:E56)</f>
        <v>23025</v>
      </c>
      <c r="F47" s="12">
        <f>SUM(F48:F56)</f>
        <v>116618</v>
      </c>
      <c r="G47" s="21" t="s">
        <v>131</v>
      </c>
      <c r="H47" s="31">
        <v>1083</v>
      </c>
      <c r="I47" s="25">
        <v>5326</v>
      </c>
    </row>
    <row r="48" spans="1:9" ht="17.25">
      <c r="A48" s="17" t="s">
        <v>18</v>
      </c>
      <c r="B48" s="31">
        <v>6149</v>
      </c>
      <c r="C48" s="31">
        <v>31241</v>
      </c>
      <c r="D48" s="15" t="s">
        <v>120</v>
      </c>
      <c r="E48" s="16">
        <v>1407</v>
      </c>
      <c r="F48" s="16">
        <v>6799</v>
      </c>
      <c r="G48" s="32"/>
      <c r="H48" s="32"/>
      <c r="I48" s="36"/>
    </row>
    <row r="49" spans="1:9" ht="17.25">
      <c r="A49" s="17"/>
      <c r="B49" s="31"/>
      <c r="C49" s="31"/>
      <c r="D49" s="15" t="s">
        <v>46</v>
      </c>
      <c r="E49" s="16">
        <v>4630</v>
      </c>
      <c r="F49" s="16">
        <v>23667</v>
      </c>
      <c r="G49" s="11" t="s">
        <v>124</v>
      </c>
      <c r="H49" s="49">
        <f>SUM(H50:H56)</f>
        <v>19719</v>
      </c>
      <c r="I49" s="43">
        <f>SUM(I50:I56)</f>
        <v>99896</v>
      </c>
    </row>
    <row r="50" spans="1:9" ht="17.25">
      <c r="A50" s="17" t="s">
        <v>19</v>
      </c>
      <c r="B50" s="31">
        <v>12979</v>
      </c>
      <c r="C50" s="31">
        <v>48701</v>
      </c>
      <c r="D50" s="15" t="s">
        <v>47</v>
      </c>
      <c r="E50" s="16">
        <v>3947</v>
      </c>
      <c r="F50" s="16">
        <v>18616</v>
      </c>
      <c r="G50" s="32" t="s">
        <v>132</v>
      </c>
      <c r="H50" s="50">
        <v>3635</v>
      </c>
      <c r="I50" s="44">
        <v>17816</v>
      </c>
    </row>
    <row r="51" spans="1:9" ht="17.25">
      <c r="A51" s="17" t="s">
        <v>20</v>
      </c>
      <c r="B51" s="31">
        <v>15583</v>
      </c>
      <c r="C51" s="31">
        <v>72737</v>
      </c>
      <c r="D51" s="15" t="s">
        <v>48</v>
      </c>
      <c r="E51" s="16">
        <v>3431</v>
      </c>
      <c r="F51" s="16">
        <v>19428</v>
      </c>
      <c r="G51" s="32" t="s">
        <v>133</v>
      </c>
      <c r="H51" s="50">
        <v>4485</v>
      </c>
      <c r="I51" s="44">
        <v>22985</v>
      </c>
    </row>
    <row r="52" spans="1:9" ht="17.25">
      <c r="A52" s="17" t="s">
        <v>21</v>
      </c>
      <c r="B52" s="31">
        <v>6314</v>
      </c>
      <c r="C52" s="31">
        <v>30712</v>
      </c>
      <c r="D52" s="15" t="s">
        <v>49</v>
      </c>
      <c r="E52" s="16">
        <v>1939</v>
      </c>
      <c r="F52" s="16">
        <v>9912</v>
      </c>
      <c r="G52" s="32" t="s">
        <v>134</v>
      </c>
      <c r="H52" s="50">
        <v>2527</v>
      </c>
      <c r="I52" s="44">
        <v>12278</v>
      </c>
    </row>
    <row r="53" spans="1:9" ht="17.25">
      <c r="A53" s="17"/>
      <c r="B53" s="31"/>
      <c r="C53" s="31"/>
      <c r="D53" s="15" t="s">
        <v>50</v>
      </c>
      <c r="E53" s="16">
        <v>1021</v>
      </c>
      <c r="F53" s="16">
        <v>4979</v>
      </c>
      <c r="G53" s="32" t="s">
        <v>135</v>
      </c>
      <c r="H53" s="50">
        <v>1715</v>
      </c>
      <c r="I53" s="44">
        <v>8998</v>
      </c>
    </row>
    <row r="54" spans="1:9" ht="17.25">
      <c r="A54" s="17"/>
      <c r="B54" s="31"/>
      <c r="C54" s="31"/>
      <c r="D54" s="15" t="s">
        <v>51</v>
      </c>
      <c r="E54" s="16">
        <v>2133</v>
      </c>
      <c r="F54" s="16">
        <v>10756</v>
      </c>
      <c r="G54" s="32" t="s">
        <v>136</v>
      </c>
      <c r="H54" s="50">
        <v>1677</v>
      </c>
      <c r="I54" s="44">
        <v>9324</v>
      </c>
    </row>
    <row r="55" spans="1:9" ht="17.25">
      <c r="A55" s="17"/>
      <c r="B55" s="31"/>
      <c r="C55" s="31"/>
      <c r="D55" s="15" t="s">
        <v>52</v>
      </c>
      <c r="E55" s="16">
        <v>2636</v>
      </c>
      <c r="F55" s="16">
        <v>12784</v>
      </c>
      <c r="G55" s="40" t="s">
        <v>125</v>
      </c>
      <c r="H55" s="50">
        <v>3511</v>
      </c>
      <c r="I55" s="44">
        <v>17172</v>
      </c>
    </row>
    <row r="56" spans="1:9" ht="17.25">
      <c r="A56" s="17"/>
      <c r="B56" s="31"/>
      <c r="C56" s="31"/>
      <c r="D56" s="15" t="s">
        <v>53</v>
      </c>
      <c r="E56" s="16">
        <v>1881</v>
      </c>
      <c r="F56" s="16">
        <v>9677</v>
      </c>
      <c r="G56" s="40" t="s">
        <v>126</v>
      </c>
      <c r="H56" s="50">
        <v>2169</v>
      </c>
      <c r="I56" s="44">
        <v>11323</v>
      </c>
    </row>
    <row r="57" spans="1:9" ht="17.25">
      <c r="A57" s="17"/>
      <c r="B57" s="31"/>
      <c r="C57" s="31"/>
      <c r="D57" s="15"/>
      <c r="E57" s="16"/>
      <c r="F57" s="16"/>
      <c r="G57" s="40"/>
      <c r="H57" s="47"/>
      <c r="I57" s="42"/>
    </row>
    <row r="58" spans="1:9" ht="17.25">
      <c r="A58" s="17"/>
      <c r="B58" s="31"/>
      <c r="C58" s="31"/>
      <c r="D58" s="15"/>
      <c r="E58" s="16"/>
      <c r="F58" s="16"/>
      <c r="G58" s="32"/>
      <c r="H58" s="32"/>
      <c r="I58" s="36"/>
    </row>
    <row r="59" spans="1:9" ht="18" thickBot="1">
      <c r="A59" s="27"/>
      <c r="B59" s="33"/>
      <c r="C59" s="33"/>
      <c r="D59" s="28"/>
      <c r="E59" s="29"/>
      <c r="F59" s="29"/>
      <c r="G59" s="33"/>
      <c r="H59" s="33"/>
      <c r="I59" s="37"/>
    </row>
    <row r="79" spans="1:3" ht="17.25">
      <c r="A79" s="21"/>
      <c r="B79" s="19"/>
      <c r="C79" s="19"/>
    </row>
    <row r="80" spans="1:3" ht="17.25">
      <c r="A80" s="21"/>
      <c r="B80" s="19"/>
      <c r="C80" s="19"/>
    </row>
    <row r="81" spans="1:3" ht="17.25">
      <c r="A81" s="20"/>
      <c r="B81" s="20"/>
      <c r="C81" s="20"/>
    </row>
    <row r="82" spans="1:3" ht="17.25">
      <c r="A82" s="20"/>
      <c r="B82" s="20"/>
      <c r="C82" s="20"/>
    </row>
    <row r="83" spans="1:3" ht="17.25">
      <c r="A83" s="20"/>
      <c r="B83" s="20"/>
      <c r="C83" s="20"/>
    </row>
    <row r="84" spans="1:3" ht="17.25">
      <c r="A84" s="20"/>
      <c r="B84" s="20"/>
      <c r="C84" s="20"/>
    </row>
    <row r="93" ht="17.25">
      <c r="D93" s="19"/>
    </row>
    <row r="94" ht="17.25">
      <c r="D94" s="19"/>
    </row>
    <row r="95" ht="17.25">
      <c r="D95" s="20"/>
    </row>
    <row r="96" ht="17.25">
      <c r="D96" s="20"/>
    </row>
    <row r="97" spans="4:6" ht="17.25">
      <c r="D97" s="20"/>
      <c r="E97" s="19"/>
      <c r="F97" s="19"/>
    </row>
    <row r="98" spans="4:6" ht="17.25">
      <c r="D98" s="20"/>
      <c r="E98" s="19"/>
      <c r="F98" s="19"/>
    </row>
    <row r="99" spans="5:6" ht="17.25">
      <c r="E99" s="20"/>
      <c r="F99" s="20"/>
    </row>
    <row r="100" spans="5:6" ht="17.25">
      <c r="E100" s="20"/>
      <c r="F100" s="20"/>
    </row>
    <row r="101" spans="5:6" ht="17.25">
      <c r="E101" s="20"/>
      <c r="F101" s="20"/>
    </row>
    <row r="102" spans="5:6" ht="17.25">
      <c r="E102" s="20"/>
      <c r="F102" s="20"/>
    </row>
  </sheetData>
  <mergeCells count="6">
    <mergeCell ref="B3:B4"/>
    <mergeCell ref="F3:F4"/>
    <mergeCell ref="I3:I4"/>
    <mergeCell ref="C3:C4"/>
    <mergeCell ref="H3:H4"/>
    <mergeCell ref="E3:E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2007-06-19T06:37:35Z</cp:lastPrinted>
  <dcterms:modified xsi:type="dcterms:W3CDTF">2007-06-19T07:28:45Z</dcterms:modified>
  <cp:category/>
  <cp:version/>
  <cp:contentType/>
  <cp:contentStatus/>
</cp:coreProperties>
</file>