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6" sheetId="1" r:id="rId1"/>
  </sheets>
  <definedNames>
    <definedName name="_xlnm.Print_Area" localSheetId="0">'6'!$B$2:$N$170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<sst xmlns="http://schemas.openxmlformats.org/spreadsheetml/2006/main" count="231" uniqueCount="155">
  <si>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</si>
  <si>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</si>
  <si>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</si>
  <si>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</si>
  <si>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</si>
  <si>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</si>
  <si>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</si>
  <si>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</si>
  <si>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</si>
  <si>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</si>
  <si>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</si>
  <si>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</si>
  <si>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</si>
  <si>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</si>
  <si>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</si>
  <si>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</si>
  <si>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</si>
  <si>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</si>
  <si>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</si>
  <si>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</si>
  <si>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</si>
  <si>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</si>
  <si>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</si>
  <si>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</si>
  <si>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</si>
  <si>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</si>
  <si>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</si>
  <si>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</si>
  <si>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</si>
  <si>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</si>
  <si>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</si>
  <si>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</si>
  <si>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</si>
  <si>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</si>
  <si>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</si>
  <si>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</si>
  <si>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</si>
  <si>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</si>
  <si>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</si>
  <si>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</si>
  <si>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</si>
  <si>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</si>
  <si>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</si>
  <si>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</si>
  <si>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</si>
  <si>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</si>
  <si>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</si>
  <si>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</si>
  <si>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</si>
  <si>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</si>
  <si>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</si>
  <si>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</si>
  <si>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</si>
  <si>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</si>
  <si>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</si>
  <si>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</si>
  <si>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</si>
  <si>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</si>
  <si>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</si>
  <si>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</si>
  <si>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</si>
  <si>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</si>
  <si>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</si>
  <si>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</si>
  <si>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</si>
  <si>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</si>
  <si>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</si>
  <si>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</si>
  <si>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</si>
  <si>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</si>
  <si>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</si>
  <si>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富浦町</t>
  </si>
  <si>
    <t>富山町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</si>
  <si>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</si>
  <si>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</si>
  <si>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</si>
  <si>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</si>
  <si>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</si>
  <si>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</si>
  <si>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</si>
  <si>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</si>
  <si>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</si>
  <si>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</si>
  <si>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</si>
  <si>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</si>
  <si>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</si>
  <si>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</si>
  <si>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</si>
  <si>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</si>
  <si>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</si>
  <si>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</si>
  <si>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</si>
  <si>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</si>
  <si>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</si>
  <si>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</si>
  <si>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</si>
  <si>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</si>
  <si>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</si>
  <si>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</si>
  <si>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</si>
  <si>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</si>
  <si>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</si>
  <si>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</si>
  <si>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</si>
  <si>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</si>
  <si>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</si>
  <si>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</si>
  <si>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</si>
  <si>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</si>
  <si>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</si>
  <si>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</si>
  <si>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</si>
  <si>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</si>
  <si>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</si>
  <si>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</si>
  <si>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</si>
  <si>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</si>
  <si>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</si>
  <si>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</si>
  <si>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</si>
  <si>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</si>
  <si>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</si>
  <si>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</si>
  <si>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</si>
  <si>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</si>
  <si>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</si>
  <si>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</si>
  <si>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</si>
  <si>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</si>
  <si>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</si>
  <si>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</si>
  <si>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</si>
  <si>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</si>
  <si>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</si>
  <si>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</si>
  <si>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三和町</t>
  </si>
  <si>
    <t>五井</t>
  </si>
  <si>
    <t>市津村</t>
  </si>
  <si>
    <t>長者町</t>
  </si>
  <si>
    <t>太東町</t>
  </si>
  <si>
    <t>勝山町</t>
  </si>
  <si>
    <t>保田町</t>
  </si>
  <si>
    <t>勝浦町</t>
  </si>
  <si>
    <t>鎌ヶ谷村</t>
  </si>
  <si>
    <r>
      <t>注２）住所地による集計がないため、</t>
    </r>
    <r>
      <rPr>
        <b/>
        <sz val="16"/>
        <rFont val="ＭＳ Ｐ明朝"/>
        <family val="1"/>
      </rPr>
      <t>事件発生地</t>
    </r>
    <r>
      <rPr>
        <sz val="16"/>
        <rFont val="ＭＳ Ｐ明朝"/>
        <family val="1"/>
      </rPr>
      <t>により集計したものを掲載した。</t>
    </r>
  </si>
  <si>
    <t>福田村</t>
  </si>
  <si>
    <t>川間村</t>
  </si>
  <si>
    <t>昭和３０年</t>
  </si>
  <si>
    <t>注１）率算出に用いた県・市町村人口は、昭和３０年１０月１日国勢調査である。</t>
  </si>
  <si>
    <t>南三原村</t>
  </si>
  <si>
    <r>
      <t>海上郡</t>
    </r>
    <r>
      <rPr>
        <sz val="20"/>
        <rFont val="ＭＳ Ｐ明朝"/>
        <family val="1"/>
      </rPr>
      <t>豊岡村</t>
    </r>
  </si>
  <si>
    <r>
      <t>長生郡</t>
    </r>
    <r>
      <rPr>
        <sz val="20"/>
        <rFont val="ＭＳ Ｐ明朝"/>
        <family val="1"/>
      </rPr>
      <t>豊岡村</t>
    </r>
  </si>
  <si>
    <t>海上村</t>
  </si>
  <si>
    <t>市原村</t>
  </si>
  <si>
    <t>南行徳町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</si>
</sst>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b/>
      <sz val="1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14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177" fontId="6" fillId="0" borderId="14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 applyProtection="1">
      <alignment horizontal="distributed" vertical="center"/>
      <protection/>
    </xf>
    <xf numFmtId="0" fontId="14" fillId="0" borderId="5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73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E123" sqref="E123"/>
    </sheetView>
  </sheetViews>
  <sheetFormatPr defaultColWidth="10.66015625" defaultRowHeight="18"/>
  <cols>
    <col min="1" max="1" width="10.66015625" style="89" hidden="1" customWidth="1"/>
    <col min="2" max="2" width="13.91015625" style="1" customWidth="1"/>
    <col min="3" max="3" width="12.08203125" style="2" customWidth="1"/>
    <col min="4" max="4" width="11.16015625" style="1" customWidth="1"/>
    <col min="5" max="5" width="12.08203125" style="3" customWidth="1"/>
    <col min="6" max="6" width="11.16015625" style="1" customWidth="1"/>
    <col min="7" max="7" width="11.33203125" style="1" customWidth="1"/>
    <col min="8" max="8" width="11.16015625" style="4" customWidth="1"/>
    <col min="9" max="9" width="11.332031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11.332031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ht="28.5">
      <c r="B1" s="95" t="s">
        <v>128</v>
      </c>
    </row>
    <row r="2" spans="2:14" ht="23.25" customHeight="1" thickBot="1">
      <c r="B2" s="5"/>
      <c r="C2" s="6"/>
      <c r="D2" s="5"/>
      <c r="E2" s="7"/>
      <c r="F2" s="5"/>
      <c r="G2" s="5"/>
      <c r="H2" s="8"/>
      <c r="I2" s="5"/>
      <c r="J2" s="8"/>
      <c r="K2" s="6"/>
      <c r="L2" s="5"/>
      <c r="M2" s="6"/>
      <c r="N2" s="9" t="s">
        <v>147</v>
      </c>
    </row>
    <row r="3" spans="2:14" ht="24">
      <c r="B3" s="10" t="s">
        <v>0</v>
      </c>
      <c r="C3" s="101" t="s">
        <v>94</v>
      </c>
      <c r="D3" s="102"/>
      <c r="E3" s="105" t="s">
        <v>95</v>
      </c>
      <c r="F3" s="106"/>
      <c r="G3" s="109" t="s">
        <v>96</v>
      </c>
      <c r="H3" s="110"/>
      <c r="I3" s="113" t="s">
        <v>116</v>
      </c>
      <c r="J3" s="119"/>
      <c r="K3" s="101" t="s">
        <v>97</v>
      </c>
      <c r="L3" s="111"/>
      <c r="M3" s="101" t="s">
        <v>98</v>
      </c>
      <c r="N3" s="111"/>
    </row>
    <row r="4" spans="2:14" ht="24" customHeight="1">
      <c r="B4" s="11" t="s">
        <v>2</v>
      </c>
      <c r="C4" s="103"/>
      <c r="D4" s="104"/>
      <c r="E4" s="107"/>
      <c r="F4" s="108"/>
      <c r="G4" s="117" t="s">
        <v>3</v>
      </c>
      <c r="H4" s="118"/>
      <c r="I4" s="115"/>
      <c r="J4" s="120"/>
      <c r="K4" s="103"/>
      <c r="L4" s="112"/>
      <c r="M4" s="103"/>
      <c r="N4" s="112"/>
    </row>
    <row r="5" spans="2:14" ht="24" customHeight="1">
      <c r="B5" s="13" t="s">
        <v>4</v>
      </c>
      <c r="C5" s="99" t="s">
        <v>127</v>
      </c>
      <c r="D5" s="12" t="s">
        <v>5</v>
      </c>
      <c r="E5" s="99" t="s">
        <v>127</v>
      </c>
      <c r="F5" s="12" t="s">
        <v>5</v>
      </c>
      <c r="G5" s="99" t="s">
        <v>127</v>
      </c>
      <c r="H5" s="72" t="s">
        <v>5</v>
      </c>
      <c r="I5" s="99" t="s">
        <v>127</v>
      </c>
      <c r="J5" s="72" t="s">
        <v>118</v>
      </c>
      <c r="K5" s="99" t="s">
        <v>127</v>
      </c>
      <c r="L5" s="14" t="s">
        <v>5</v>
      </c>
      <c r="M5" s="99" t="s">
        <v>127</v>
      </c>
      <c r="N5" s="15" t="s">
        <v>5</v>
      </c>
    </row>
    <row r="6" spans="1:14" ht="24">
      <c r="A6" s="90" t="s">
        <v>79</v>
      </c>
      <c r="B6" s="16" t="s">
        <v>1</v>
      </c>
      <c r="C6" s="100"/>
      <c r="D6" s="85" t="s">
        <v>115</v>
      </c>
      <c r="E6" s="100"/>
      <c r="F6" s="85" t="s">
        <v>115</v>
      </c>
      <c r="G6" s="100"/>
      <c r="H6" s="83" t="s">
        <v>125</v>
      </c>
      <c r="I6" s="100"/>
      <c r="J6" s="83" t="s">
        <v>117</v>
      </c>
      <c r="K6" s="100"/>
      <c r="L6" s="85" t="s">
        <v>115</v>
      </c>
      <c r="M6" s="100"/>
      <c r="N6" s="86" t="s">
        <v>126</v>
      </c>
    </row>
    <row r="7" spans="1:14" ht="24">
      <c r="A7" s="89">
        <f>A8+A9</f>
        <v>2204977</v>
      </c>
      <c r="B7" s="17" t="s">
        <v>6</v>
      </c>
      <c r="C7" s="18">
        <f>C8+C9</f>
        <v>44689</v>
      </c>
      <c r="D7" s="19">
        <f>ROUND(C7/A7*1000,1)</f>
        <v>20.3</v>
      </c>
      <c r="E7" s="74">
        <f>E8+E9</f>
        <v>20372</v>
      </c>
      <c r="F7" s="20">
        <f>ROUND(E7/A7*1000,1)</f>
        <v>9.2</v>
      </c>
      <c r="G7" s="21">
        <f>G8+G9</f>
        <v>2001</v>
      </c>
      <c r="H7" s="22">
        <f>ROUND(G7/C7*1000,1)</f>
        <v>44.8</v>
      </c>
      <c r="I7" s="21">
        <f>I8+I9</f>
        <v>3909</v>
      </c>
      <c r="J7" s="23">
        <f>ROUND((I7)/(C7+I7)*1000,1)</f>
        <v>80.4</v>
      </c>
      <c r="K7" s="24">
        <f>K8+K9</f>
        <v>16331</v>
      </c>
      <c r="L7" s="25">
        <f>ROUND(K7/A7*1000,1)</f>
        <v>7.4</v>
      </c>
      <c r="M7" s="24">
        <f>M8+M9</f>
        <v>1340</v>
      </c>
      <c r="N7" s="65">
        <f>ROUND(M7/A7*1000,2)</f>
        <v>0.61</v>
      </c>
    </row>
    <row r="8" spans="1:14" ht="24">
      <c r="A8" s="89">
        <f>SUM(A32:A51)</f>
        <v>1096507</v>
      </c>
      <c r="B8" s="17" t="s">
        <v>7</v>
      </c>
      <c r="C8" s="18">
        <f>SUM(C32:C51)</f>
        <v>20834</v>
      </c>
      <c r="D8" s="19">
        <f>ROUND(C8/A8*1000,1)</f>
        <v>19</v>
      </c>
      <c r="E8" s="75">
        <f>SUM(E32:E51)</f>
        <v>9629</v>
      </c>
      <c r="F8" s="20">
        <f>ROUND(E8/A8*1000,1)</f>
        <v>8.8</v>
      </c>
      <c r="G8" s="21">
        <f>SUM(G32:G51)</f>
        <v>863</v>
      </c>
      <c r="H8" s="22">
        <f>ROUND(G8/C8*1000,1)</f>
        <v>41.4</v>
      </c>
      <c r="I8" s="21">
        <f>SUM(I32:I51)</f>
        <v>2410</v>
      </c>
      <c r="J8" s="71">
        <f>ROUND((I8)/(C8+I8)*1000,1)</f>
        <v>103.7</v>
      </c>
      <c r="K8" s="24">
        <f>SUM(K32:K51)</f>
        <v>7950</v>
      </c>
      <c r="L8" s="22">
        <f>ROUND(K8/A8*1000,1)</f>
        <v>7.3</v>
      </c>
      <c r="M8" s="24">
        <f>SUM(M32:M51)</f>
        <v>735</v>
      </c>
      <c r="N8" s="65">
        <f>ROUND(M8/A8*1000,2)</f>
        <v>0.67</v>
      </c>
    </row>
    <row r="9" spans="1:14" ht="24">
      <c r="A9" s="89">
        <f>SUM(A53:A170)</f>
        <v>1108470</v>
      </c>
      <c r="B9" s="17" t="s">
        <v>8</v>
      </c>
      <c r="C9" s="18">
        <f>SUM(C53:C170)</f>
        <v>23855</v>
      </c>
      <c r="D9" s="19">
        <f>ROUND(C9/A9*1000,1)</f>
        <v>21.5</v>
      </c>
      <c r="E9" s="75">
        <f>SUM(E53:E170)</f>
        <v>10743</v>
      </c>
      <c r="F9" s="20">
        <f>ROUND(E9/A9*1000,1)</f>
        <v>9.7</v>
      </c>
      <c r="G9" s="21">
        <f>SUM(G53:G170)</f>
        <v>1138</v>
      </c>
      <c r="H9" s="22">
        <f>ROUND(G9/C9*1000,1)</f>
        <v>47.7</v>
      </c>
      <c r="I9" s="21">
        <f>SUM(I53:I170)</f>
        <v>1499</v>
      </c>
      <c r="J9" s="71">
        <f>ROUND((I9)/(C9+I9)*1000,1)</f>
        <v>59.1</v>
      </c>
      <c r="K9" s="24">
        <f>SUM(K53:K170)</f>
        <v>8381</v>
      </c>
      <c r="L9" s="25">
        <f>ROUND(K9/A9*1000,1)</f>
        <v>7.6</v>
      </c>
      <c r="M9" s="24">
        <f>SUM(M53:M170)</f>
        <v>605</v>
      </c>
      <c r="N9" s="65">
        <f>ROUND(M9/A9*1000,2)</f>
        <v>0.55</v>
      </c>
    </row>
    <row r="10" spans="1:14" ht="24">
      <c r="A10" s="89">
        <f>SUM(A11:A30)</f>
        <v>2204977</v>
      </c>
      <c r="B10" s="26" t="s">
        <v>9</v>
      </c>
      <c r="C10" s="27"/>
      <c r="D10" s="28" t="s">
        <v>0</v>
      </c>
      <c r="E10" s="76"/>
      <c r="F10" s="29" t="s">
        <v>0</v>
      </c>
      <c r="G10" s="27"/>
      <c r="H10" s="30"/>
      <c r="I10" s="27"/>
      <c r="J10" s="30" t="s">
        <v>1</v>
      </c>
      <c r="K10" s="31"/>
      <c r="L10" s="32" t="s">
        <v>1</v>
      </c>
      <c r="M10" s="31"/>
      <c r="N10" s="65"/>
    </row>
    <row r="11" spans="1:14" ht="24">
      <c r="A11" s="89">
        <f>A32+A53</f>
        <v>207701</v>
      </c>
      <c r="B11" s="33" t="s">
        <v>88</v>
      </c>
      <c r="C11" s="27">
        <f>C32+C53</f>
        <v>3919</v>
      </c>
      <c r="D11" s="28">
        <f>ROUND(C11/A11*1000,1)</f>
        <v>18.9</v>
      </c>
      <c r="E11" s="77">
        <f>E32+E53</f>
        <v>1688</v>
      </c>
      <c r="F11" s="29">
        <f>ROUND(E11/A11*1000,1)</f>
        <v>8.1</v>
      </c>
      <c r="G11" s="27">
        <f>G32+G53</f>
        <v>134</v>
      </c>
      <c r="H11" s="30">
        <f>ROUND(G11/C11*1000,1)</f>
        <v>34.2</v>
      </c>
      <c r="I11" s="27">
        <f>I32+I53</f>
        <v>480</v>
      </c>
      <c r="J11" s="30">
        <f>ROUND((I11)/(C11+I11)*1000,1)</f>
        <v>109.1</v>
      </c>
      <c r="K11" s="31">
        <f>K32+K53</f>
        <v>1537</v>
      </c>
      <c r="L11" s="30">
        <f>ROUND(K11/A11*1000,1)</f>
        <v>7.4</v>
      </c>
      <c r="M11" s="31">
        <f>M32+M53</f>
        <v>147</v>
      </c>
      <c r="N11" s="66">
        <f>ROUND(M11/A11*1000,2)</f>
        <v>0.71</v>
      </c>
    </row>
    <row r="12" spans="1:14" ht="24">
      <c r="A12" s="89">
        <f>A34+A55+A56</f>
        <v>153132</v>
      </c>
      <c r="B12" s="33" t="s">
        <v>11</v>
      </c>
      <c r="C12" s="27">
        <f>C34+C55+C56</f>
        <v>2473</v>
      </c>
      <c r="D12" s="28">
        <f>ROUND(C12/A12*1000,1)</f>
        <v>16.1</v>
      </c>
      <c r="E12" s="77">
        <f>E34+E55+E56</f>
        <v>1186</v>
      </c>
      <c r="F12" s="29">
        <f>ROUND(E12/A12*1000,1)</f>
        <v>7.7</v>
      </c>
      <c r="G12" s="27">
        <f>G34+G55+G56</f>
        <v>87</v>
      </c>
      <c r="H12" s="30">
        <f>ROUND(G12/C12*1000,1)</f>
        <v>35.2</v>
      </c>
      <c r="I12" s="27">
        <f>I34+I55+I56</f>
        <v>212</v>
      </c>
      <c r="J12" s="30">
        <f>ROUND((I12)/(C12+I12)*1000,1)</f>
        <v>79</v>
      </c>
      <c r="K12" s="31">
        <f>K34+K55+K56</f>
        <v>978</v>
      </c>
      <c r="L12" s="30">
        <f>ROUND(K12/A12*1000,1)</f>
        <v>6.4</v>
      </c>
      <c r="M12" s="31">
        <f>M34+M55+M56</f>
        <v>83</v>
      </c>
      <c r="N12" s="66">
        <f>ROUND(M12/A12*1000,2)</f>
        <v>0.54</v>
      </c>
    </row>
    <row r="13" spans="1:14" ht="24">
      <c r="A13" s="89">
        <f>A39+A51+A59+A65+A63</f>
        <v>168277</v>
      </c>
      <c r="B13" s="33" t="s">
        <v>12</v>
      </c>
      <c r="C13" s="27">
        <f>C39+C51+C59+C65+C63</f>
        <v>3234</v>
      </c>
      <c r="D13" s="28">
        <f>ROUND(C13/A13*1000,1)</f>
        <v>19.2</v>
      </c>
      <c r="E13" s="77">
        <f>E39+E51+E59+E65+E63</f>
        <v>1216</v>
      </c>
      <c r="F13" s="29">
        <f>ROUND(E13/A13*1000,1)</f>
        <v>7.2</v>
      </c>
      <c r="G13" s="27">
        <f>G39+G51+G59+G65+G63</f>
        <v>142</v>
      </c>
      <c r="H13" s="30">
        <f>ROUND(G13/C13*1000,1)</f>
        <v>43.9</v>
      </c>
      <c r="I13" s="27">
        <f>I39+I51+I59+I65+I63</f>
        <v>274</v>
      </c>
      <c r="J13" s="30">
        <f>ROUND((I13)/(C13+I13)*1000,1)</f>
        <v>78.1</v>
      </c>
      <c r="K13" s="31">
        <f>K39+K51+K59+K65+K63</f>
        <v>1243</v>
      </c>
      <c r="L13" s="30">
        <f>ROUND(K13/A13*1000,1)</f>
        <v>7.4</v>
      </c>
      <c r="M13" s="31">
        <f>M39+M51+M59+M65+M63</f>
        <v>105</v>
      </c>
      <c r="N13" s="66">
        <f>ROUND(M13/A13*1000,2)</f>
        <v>0.62</v>
      </c>
    </row>
    <row r="14" spans="1:14" ht="24">
      <c r="A14" s="89">
        <f>A40+A62+A60+A61</f>
        <v>66680</v>
      </c>
      <c r="B14" s="33" t="s">
        <v>13</v>
      </c>
      <c r="C14" s="27">
        <f>C40+C62+C60+C61</f>
        <v>1509</v>
      </c>
      <c r="D14" s="28">
        <f>ROUND(C14/A14*1000,1)</f>
        <v>22.6</v>
      </c>
      <c r="E14" s="77">
        <f>E40+E62+E60+E61</f>
        <v>674</v>
      </c>
      <c r="F14" s="29">
        <f>ROUND(E14/A14*1000,1)</f>
        <v>10.1</v>
      </c>
      <c r="G14" s="27">
        <f>G40+G62+G60+G61</f>
        <v>77</v>
      </c>
      <c r="H14" s="30">
        <f>ROUND(G14/C14*1000,1)</f>
        <v>51</v>
      </c>
      <c r="I14" s="27">
        <f>I40+I62+I60+I61</f>
        <v>155</v>
      </c>
      <c r="J14" s="30">
        <f>ROUND((I14)/(C14+I14)*1000,1)</f>
        <v>93.1</v>
      </c>
      <c r="K14" s="31">
        <f>K40+K62+K60+K61</f>
        <v>520</v>
      </c>
      <c r="L14" s="30">
        <f>ROUND(K14/A14*1000,1)</f>
        <v>7.8</v>
      </c>
      <c r="M14" s="31">
        <f>M40+M62+M60+M61</f>
        <v>35</v>
      </c>
      <c r="N14" s="66">
        <f>ROUND(M14/A14*1000,2)</f>
        <v>0.52</v>
      </c>
    </row>
    <row r="15" spans="1:14" ht="24">
      <c r="A15" s="89">
        <f>A44+A45+A66+A68+A73+A67+A69+A71+A72+A74+A75</f>
        <v>193615</v>
      </c>
      <c r="B15" s="33" t="s">
        <v>14</v>
      </c>
      <c r="C15" s="27">
        <f>C44+C45+C66+C68+C73+C67+C69+C71+C72+C74+C75</f>
        <v>4049</v>
      </c>
      <c r="D15" s="28">
        <f>ROUND(C15/A15*1000,1)</f>
        <v>20.9</v>
      </c>
      <c r="E15" s="77">
        <f>E44+E45+E66+E68+E73+E67+E69+E71+E72+E74+E75</f>
        <v>1863</v>
      </c>
      <c r="F15" s="29">
        <f>ROUND(E15/A15*1000,1)</f>
        <v>9.6</v>
      </c>
      <c r="G15" s="27">
        <f>G44+G45+G66+G68+G73+G67+G69+G71+G72+G74+G75</f>
        <v>191</v>
      </c>
      <c r="H15" s="30">
        <f>ROUND(G15/C15*1000,1)</f>
        <v>47.2</v>
      </c>
      <c r="I15" s="27">
        <f>I44+I45+I66+I68+I73+I67+I69+I71+I72+I74+I75</f>
        <v>403</v>
      </c>
      <c r="J15" s="30">
        <f>ROUND((I15)/(C15+I15)*1000,1)</f>
        <v>90.5</v>
      </c>
      <c r="K15" s="31">
        <f>K44+K45+K66+K68+K73+K67+K69+K71+K72+K74+K75</f>
        <v>1517</v>
      </c>
      <c r="L15" s="30">
        <f>ROUND(K15/A15*1000,1)</f>
        <v>7.8</v>
      </c>
      <c r="M15" s="31">
        <f>M44+M45+M66+M68+M73+M67+M69+M71+M72+M74+M75</f>
        <v>103</v>
      </c>
      <c r="N15" s="66">
        <f>ROUND(M15/A15*1000,2)</f>
        <v>0.53</v>
      </c>
    </row>
    <row r="16" spans="1:14" ht="7.5" customHeight="1">
      <c r="A16" s="91"/>
      <c r="B16" s="33"/>
      <c r="C16" s="27"/>
      <c r="D16" s="28"/>
      <c r="E16" s="77"/>
      <c r="F16" s="29"/>
      <c r="G16" s="27"/>
      <c r="H16" s="30"/>
      <c r="I16" s="27"/>
      <c r="J16" s="30"/>
      <c r="K16" s="31"/>
      <c r="L16" s="30"/>
      <c r="M16" s="31"/>
      <c r="N16" s="66"/>
    </row>
    <row r="17" spans="1:14" ht="24">
      <c r="A17" s="91">
        <f>A41+A77+A78+A79+A80+A81+A90+A93</f>
        <v>141088</v>
      </c>
      <c r="B17" s="33" t="s">
        <v>99</v>
      </c>
      <c r="C17" s="27">
        <f>C41+C77+C78+C79+C80+C81+C90+C93</f>
        <v>3258</v>
      </c>
      <c r="D17" s="28">
        <f>ROUND(C17/A17*1000,1)</f>
        <v>23.1</v>
      </c>
      <c r="E17" s="77">
        <f>E41+E77+E78+E79+E80+E81+E90+E93</f>
        <v>1364</v>
      </c>
      <c r="F17" s="29">
        <f>ROUND(E17/A17*1000,1)</f>
        <v>9.7</v>
      </c>
      <c r="G17" s="27">
        <f>G41+G77+G78+G79+G80+G81+G90+G93</f>
        <v>180</v>
      </c>
      <c r="H17" s="30">
        <f>ROUND(G17/C17*1000,1)</f>
        <v>55.2</v>
      </c>
      <c r="I17" s="27">
        <f>I41+I77+I78+I79+I80+I81+I90+I93</f>
        <v>249</v>
      </c>
      <c r="J17" s="30">
        <f>ROUND((I17)/(C17+I17)*1000,1)</f>
        <v>71</v>
      </c>
      <c r="K17" s="31">
        <f>K41+K77+K78+K79+K80+K81+K90+K93</f>
        <v>1054</v>
      </c>
      <c r="L17" s="30">
        <f>ROUND(K17/A17*1000,1)</f>
        <v>7.5</v>
      </c>
      <c r="M17" s="31">
        <f>M41+M77+M78+M79+M80+M81+M90+M93</f>
        <v>71</v>
      </c>
      <c r="N17" s="66">
        <f>ROUND(M17/A17*1000,2)</f>
        <v>0.5</v>
      </c>
    </row>
    <row r="18" spans="1:14" ht="24">
      <c r="A18" s="91">
        <f>A33+A48+A94+A96+A97</f>
        <v>146243</v>
      </c>
      <c r="B18" s="33" t="s">
        <v>80</v>
      </c>
      <c r="C18" s="27">
        <f>C33+C48+C94+C96+C97</f>
        <v>3288</v>
      </c>
      <c r="D18" s="28">
        <f>ROUND(C18/A18*1000,1)</f>
        <v>22.5</v>
      </c>
      <c r="E18" s="77">
        <f>E33+E48+E94+E96+E97</f>
        <v>1709</v>
      </c>
      <c r="F18" s="29">
        <f>ROUND(E18/A18*1000,1)</f>
        <v>11.7</v>
      </c>
      <c r="G18" s="27">
        <f>G33+G48+G94+G96+G97</f>
        <v>151</v>
      </c>
      <c r="H18" s="30">
        <f>ROUND(G18/C18*1000,1)</f>
        <v>45.9</v>
      </c>
      <c r="I18" s="27">
        <f>I33+I48+I94+I96+I97</f>
        <v>314</v>
      </c>
      <c r="J18" s="30">
        <f>ROUND((I18)/(C18+I18)*1000,1)</f>
        <v>87.2</v>
      </c>
      <c r="K18" s="31">
        <f>K33+K48+K94+K96+K97</f>
        <v>1161</v>
      </c>
      <c r="L18" s="30">
        <f>ROUND(K18/A18*1000,1)</f>
        <v>7.9</v>
      </c>
      <c r="M18" s="31">
        <f>M33+M48+M94+M96+M97</f>
        <v>115</v>
      </c>
      <c r="N18" s="66">
        <f>ROUND(M18/A18*1000,2)</f>
        <v>0.79</v>
      </c>
    </row>
    <row r="19" spans="1:14" ht="24">
      <c r="A19" s="91">
        <f>A47+A91+A92+A98+A99</f>
        <v>93150</v>
      </c>
      <c r="B19" s="33" t="s">
        <v>81</v>
      </c>
      <c r="C19" s="27">
        <f>C47+C91+C92+C98+C99</f>
        <v>2028</v>
      </c>
      <c r="D19" s="28">
        <f>ROUND(C19/A19*1000,1)</f>
        <v>21.8</v>
      </c>
      <c r="E19" s="77">
        <f>E47+E91+E92+E98+E99</f>
        <v>898</v>
      </c>
      <c r="F19" s="29">
        <f>ROUND(E19/A19*1000,1)</f>
        <v>9.6</v>
      </c>
      <c r="G19" s="27">
        <f>G47+G91+G92+G98+G99</f>
        <v>91</v>
      </c>
      <c r="H19" s="30">
        <f>ROUND(G19/C19*1000,1)</f>
        <v>44.9</v>
      </c>
      <c r="I19" s="27">
        <f>I47+I91+I92+I98+I99</f>
        <v>186</v>
      </c>
      <c r="J19" s="30">
        <f>ROUND((I19)/(C19+I19)*1000,1)</f>
        <v>84</v>
      </c>
      <c r="K19" s="31">
        <f>K47+K91+K92+K98+K99</f>
        <v>743</v>
      </c>
      <c r="L19" s="30">
        <f>ROUND(K19/A19*1000,1)</f>
        <v>8</v>
      </c>
      <c r="M19" s="31">
        <f>M47+M91+M92+M98+M99</f>
        <v>71</v>
      </c>
      <c r="N19" s="66">
        <f>ROUND(M19/A19*1000,2)</f>
        <v>0.76</v>
      </c>
    </row>
    <row r="20" spans="1:14" ht="24">
      <c r="A20" s="91">
        <f>A46+A102+A103+A100</f>
        <v>87274</v>
      </c>
      <c r="B20" s="33" t="s">
        <v>82</v>
      </c>
      <c r="C20" s="27">
        <f>C46+C102+C103+C100</f>
        <v>1765</v>
      </c>
      <c r="D20" s="28">
        <f>ROUND(C20/A20*1000,1)</f>
        <v>20.2</v>
      </c>
      <c r="E20" s="78">
        <f>E46+E102+E103+E100</f>
        <v>787</v>
      </c>
      <c r="F20" s="29">
        <f>ROUND(E20/A20*1000,1)</f>
        <v>9</v>
      </c>
      <c r="G20" s="27">
        <f>G46+G102+G103+G100</f>
        <v>75</v>
      </c>
      <c r="H20" s="30">
        <f>ROUND(G20/C20*1000,1)</f>
        <v>42.5</v>
      </c>
      <c r="I20" s="27">
        <f>I46+I102+I103+I100</f>
        <v>163</v>
      </c>
      <c r="J20" s="30">
        <f>ROUND((I20)/(C20+I20)*1000,1)</f>
        <v>84.5</v>
      </c>
      <c r="K20" s="31">
        <f>K46+K102+K103+K100</f>
        <v>623</v>
      </c>
      <c r="L20" s="30">
        <f>ROUND(K20/A20*1000,1)</f>
        <v>7.1</v>
      </c>
      <c r="M20" s="31">
        <f>M46+M102+M103+M100</f>
        <v>68</v>
      </c>
      <c r="N20" s="66">
        <f>ROUND(M20/A20*1000,2)</f>
        <v>0.78</v>
      </c>
    </row>
    <row r="21" spans="1:14" ht="24">
      <c r="A21" s="91">
        <f>A42+A111+A112+A114+A115+A118+A120+A117+A116</f>
        <v>114757</v>
      </c>
      <c r="B21" s="33" t="s">
        <v>15</v>
      </c>
      <c r="C21" s="27">
        <f>C42+C111+C112+C114+C115+C118+C120+C117+C116</f>
        <v>2419</v>
      </c>
      <c r="D21" s="28">
        <f>ROUND(C21/A21*1000,1)</f>
        <v>21.1</v>
      </c>
      <c r="E21" s="77">
        <f>E42+E111+E112+E114+E115+E118+E120+E117+E116</f>
        <v>1184</v>
      </c>
      <c r="F21" s="29">
        <f>ROUND(E21/A21*1000,1)</f>
        <v>10.3</v>
      </c>
      <c r="G21" s="27">
        <f>G42+G111+G112+G114+G115+G118+G120+G117+G116</f>
        <v>115</v>
      </c>
      <c r="H21" s="30">
        <f>ROUND(G21/C21*1000,1)</f>
        <v>47.5</v>
      </c>
      <c r="I21" s="27">
        <f>I42+I111+I112+I114+I115+I118+I120+I117+I116</f>
        <v>225</v>
      </c>
      <c r="J21" s="30">
        <f>ROUND((I21)/(C21+I21)*1000,1)</f>
        <v>85.1</v>
      </c>
      <c r="K21" s="31">
        <f>K42+K111+K112+K114+K115+K118+K120+K117+K116</f>
        <v>856</v>
      </c>
      <c r="L21" s="30">
        <f>ROUND(K21/A21*1000,1)</f>
        <v>7.5</v>
      </c>
      <c r="M21" s="31">
        <f>M42+M111+M112+M114+M115+M118+M120+M117+M116</f>
        <v>73</v>
      </c>
      <c r="N21" s="66">
        <f>ROUND(M21/A21*1000,2)</f>
        <v>0.64</v>
      </c>
    </row>
    <row r="22" spans="1:14" ht="7.5" customHeight="1">
      <c r="A22" s="91"/>
      <c r="B22" s="33"/>
      <c r="C22" s="27"/>
      <c r="D22" s="28"/>
      <c r="E22" s="77"/>
      <c r="F22" s="29"/>
      <c r="G22" s="27"/>
      <c r="H22" s="30"/>
      <c r="I22" s="27"/>
      <c r="J22" s="30"/>
      <c r="K22" s="31"/>
      <c r="L22" s="30"/>
      <c r="M22" s="31"/>
      <c r="N22" s="66"/>
    </row>
    <row r="23" spans="1:14" ht="24">
      <c r="A23" s="91">
        <f>A121+A122+A124+A126+A127+A128+A123</f>
        <v>111182</v>
      </c>
      <c r="B23" s="33" t="s">
        <v>16</v>
      </c>
      <c r="C23" s="27">
        <f>C121+C122+C124+C126+C127+C128+C123</f>
        <v>2527</v>
      </c>
      <c r="D23" s="28">
        <f>ROUND(C23/A23*1000,1)</f>
        <v>22.7</v>
      </c>
      <c r="E23" s="77">
        <f>E121+E122+E124+E126+E127+E128+E123</f>
        <v>1185</v>
      </c>
      <c r="F23" s="29">
        <f>ROUND(E23/A23*1000,1)</f>
        <v>10.7</v>
      </c>
      <c r="G23" s="27">
        <f>G121+G122+G124+G126+G127+G128+G123</f>
        <v>120</v>
      </c>
      <c r="H23" s="30">
        <f>ROUND(G23/C23*1000,1)</f>
        <v>47.5</v>
      </c>
      <c r="I23" s="27">
        <f>I121+I122+I124+I126+I127+I128+I123</f>
        <v>152</v>
      </c>
      <c r="J23" s="30">
        <f>ROUND((I23)/(C23+I23)*1000,1)</f>
        <v>56.7</v>
      </c>
      <c r="K23" s="31">
        <f>K121+K122+K124+K126+K127+K128+K123</f>
        <v>878</v>
      </c>
      <c r="L23" s="30">
        <f>ROUND(K23/A23*1000,1)</f>
        <v>7.9</v>
      </c>
      <c r="M23" s="31">
        <f>M121+M122+M124+M126+M127+M128+M123</f>
        <v>71</v>
      </c>
      <c r="N23" s="66">
        <f>ROUND(M23/A23*1000,2)</f>
        <v>0.64</v>
      </c>
    </row>
    <row r="24" spans="1:14" ht="24">
      <c r="A24" s="91">
        <f>A160+A169+A170+A162+A163+A165+A168+A164+A166</f>
        <v>96159</v>
      </c>
      <c r="B24" s="33" t="s">
        <v>136</v>
      </c>
      <c r="C24" s="27">
        <f>C160+C169+C170+C162+C163+C165+C168+C164+C166</f>
        <v>2150</v>
      </c>
      <c r="D24" s="28">
        <f>ROUND(C24/A24*1000,1)</f>
        <v>22.4</v>
      </c>
      <c r="E24" s="77">
        <f>E160+E169+E170+E162+E163+E165+E168+E164+E166</f>
        <v>867</v>
      </c>
      <c r="F24" s="29">
        <f>ROUND(E24/A24*1000,1)</f>
        <v>9</v>
      </c>
      <c r="G24" s="27">
        <f>G160+G169+G170+G162+G163+G165+G168+G164+G166</f>
        <v>100</v>
      </c>
      <c r="H24" s="30">
        <f>ROUND(G24/C24*1000,1)</f>
        <v>46.5</v>
      </c>
      <c r="I24" s="27">
        <f>I160+I169+I170+I162+I163+I165+I168+I164+I166</f>
        <v>186</v>
      </c>
      <c r="J24" s="30">
        <f>ROUND((I24)/(C24+I24)*1000,1)</f>
        <v>79.6</v>
      </c>
      <c r="K24" s="31">
        <f>K160+K169+K170+K162+K163+K165+K168+K164+K166</f>
        <v>740</v>
      </c>
      <c r="L24" s="30">
        <f>ROUND(K24/A24*1000,1)</f>
        <v>7.7</v>
      </c>
      <c r="M24" s="31">
        <f>M160+M169+M170+M162+M163+M165+M168+M164+M166</f>
        <v>46</v>
      </c>
      <c r="N24" s="66">
        <f>ROUND(M24/A24*1000,2)</f>
        <v>0.48</v>
      </c>
    </row>
    <row r="25" spans="1:14" ht="24">
      <c r="A25" s="91">
        <f>A38+A152+A156+A146+A150+A151+A157+A158+A147+A148+A153+A154+A159</f>
        <v>184495</v>
      </c>
      <c r="B25" s="33" t="s">
        <v>17</v>
      </c>
      <c r="C25" s="27">
        <f>C38+C152+C156+C146+C150+C151+C157+C158+C147+C148+C153+C154+C159</f>
        <v>3787</v>
      </c>
      <c r="D25" s="28">
        <f>ROUND(C25/A25*1000,1)</f>
        <v>20.5</v>
      </c>
      <c r="E25" s="77">
        <f>E38+E152+E156+E146+E150+E151+E157+E158+E147+E148+E153+E154+E159</f>
        <v>1698</v>
      </c>
      <c r="F25" s="29">
        <f>ROUND(E25/A25*1000,1)</f>
        <v>9.2</v>
      </c>
      <c r="G25" s="27">
        <f>G38+G152+G156+G146+G150+G151+G157+G158+G147+G148+G153+G154+G159</f>
        <v>162</v>
      </c>
      <c r="H25" s="30">
        <f>ROUND(G25/C25*1000,1)</f>
        <v>42.8</v>
      </c>
      <c r="I25" s="27">
        <f>I38+I152+I156+I146+I150+I151+I157+I158+I147+I148+I153+I154+I159</f>
        <v>345</v>
      </c>
      <c r="J25" s="30">
        <f>ROUND((I25)/(C25+I25)*1000,1)</f>
        <v>83.5</v>
      </c>
      <c r="K25" s="31">
        <f>K38+K152+K156+K146+K150+K151+K157+K158+K147+K148+K153+K154+K159</f>
        <v>1331</v>
      </c>
      <c r="L25" s="30">
        <f>ROUND(K25/A25*1000,1)</f>
        <v>7.2</v>
      </c>
      <c r="M25" s="31">
        <f>M38+M152+M156+M146+M150+M151+M157+M158+M147+M148+M153+M154+M159</f>
        <v>94</v>
      </c>
      <c r="N25" s="66">
        <f>ROUND(M25/A25*1000,2)</f>
        <v>0.51</v>
      </c>
    </row>
    <row r="26" spans="1:14" ht="24">
      <c r="A26" s="91">
        <f>A36+A129+A130+A132+A134+A135+A136+A138+A140+A133+A139</f>
        <v>146424</v>
      </c>
      <c r="B26" s="33" t="s">
        <v>83</v>
      </c>
      <c r="C26" s="27">
        <f>C36+C129+C130+C132+C134+C135+C136+C138+C140+C133+C139</f>
        <v>2837</v>
      </c>
      <c r="D26" s="28">
        <f>ROUND(C26/A26*1000,1)</f>
        <v>19.4</v>
      </c>
      <c r="E26" s="77">
        <f>E36+E129+E130+E132+E134+E135+E136+E138+E140+E133+E139</f>
        <v>1612</v>
      </c>
      <c r="F26" s="29">
        <f>ROUND(E26/A26*1000,1)</f>
        <v>11</v>
      </c>
      <c r="G26" s="27">
        <f>G36+G129+G130+G132+G134+G135+G136+G138+G140+G133+G139</f>
        <v>116</v>
      </c>
      <c r="H26" s="30">
        <f>ROUND(G26/C26*1000,1)</f>
        <v>40.9</v>
      </c>
      <c r="I26" s="27">
        <f>I36+I129+I130+I132+I134+I135+I136+I138+I140+I133+I139</f>
        <v>150</v>
      </c>
      <c r="J26" s="30">
        <f>ROUND((I26)/(C26+I26)*1000,1)</f>
        <v>50.2</v>
      </c>
      <c r="K26" s="31">
        <f>K36+K129+K130+K132+K134+K135+K136+K138+K140+K133+K139</f>
        <v>1088</v>
      </c>
      <c r="L26" s="30">
        <f>ROUND(K26/A26*1000,1)</f>
        <v>7.4</v>
      </c>
      <c r="M26" s="31">
        <f>M36+M129+M130+M132+M134+M135+M136+M138+M140+M133+M139</f>
        <v>99</v>
      </c>
      <c r="N26" s="66">
        <f>ROUND(M26/A26*1000,2)</f>
        <v>0.68</v>
      </c>
    </row>
    <row r="27" spans="1:14" ht="24">
      <c r="A27" s="91">
        <f>A144+A145+A141+A142</f>
        <v>48493</v>
      </c>
      <c r="B27" s="33" t="s">
        <v>84</v>
      </c>
      <c r="C27" s="27">
        <f>C144+C145+C141+C142</f>
        <v>968</v>
      </c>
      <c r="D27" s="28">
        <f>ROUND(C27/A27*1000,1)</f>
        <v>20</v>
      </c>
      <c r="E27" s="77">
        <f>E144+E145+E141+E142</f>
        <v>551</v>
      </c>
      <c r="F27" s="29">
        <f>ROUND(E27/A27*1000,1)</f>
        <v>11.4</v>
      </c>
      <c r="G27" s="27">
        <f>G144+G145+G141+G142</f>
        <v>60</v>
      </c>
      <c r="H27" s="30">
        <f>ROUND(G27/C27*1000,1)</f>
        <v>62</v>
      </c>
      <c r="I27" s="27">
        <f>I144+I145+I141+I142</f>
        <v>76</v>
      </c>
      <c r="J27" s="30">
        <f>ROUND((I27)/(C27+I27)*1000,1)</f>
        <v>72.8</v>
      </c>
      <c r="K27" s="31">
        <f>K144+K145+K141+K142</f>
        <v>347</v>
      </c>
      <c r="L27" s="30">
        <f>ROUND(K27/A27*1000,1)</f>
        <v>7.2</v>
      </c>
      <c r="M27" s="31">
        <f>M144+M145+M141+M142</f>
        <v>25</v>
      </c>
      <c r="N27" s="66">
        <f>ROUND(M27/A27*1000,2)</f>
        <v>0.52</v>
      </c>
    </row>
    <row r="28" spans="1:14" ht="7.5" customHeight="1">
      <c r="A28" s="91"/>
      <c r="B28" s="33"/>
      <c r="C28" s="27"/>
      <c r="D28" s="28"/>
      <c r="E28" s="77"/>
      <c r="F28" s="29"/>
      <c r="G28" s="27"/>
      <c r="H28" s="30"/>
      <c r="I28" s="27"/>
      <c r="J28" s="30"/>
      <c r="K28" s="31"/>
      <c r="L28" s="30"/>
      <c r="M28" s="31"/>
      <c r="N28" s="66"/>
    </row>
    <row r="29" spans="1:14" ht="24">
      <c r="A29" s="91">
        <f>A35+A57+A50+A54</f>
        <v>172604</v>
      </c>
      <c r="B29" s="33" t="s">
        <v>18</v>
      </c>
      <c r="C29" s="27">
        <f>C35+C57+C50+C54</f>
        <v>2943</v>
      </c>
      <c r="D29" s="28">
        <f>ROUND(C29/A29*1000,1)</f>
        <v>17.1</v>
      </c>
      <c r="E29" s="77">
        <f>E35+E57+E50+E54</f>
        <v>1194</v>
      </c>
      <c r="F29" s="29">
        <f>ROUND(E29/A29*1000,1)</f>
        <v>6.9</v>
      </c>
      <c r="G29" s="27">
        <f>G35+G57+G50+G54</f>
        <v>116</v>
      </c>
      <c r="H29" s="30">
        <f>ROUND(G29/C29*1000,1)</f>
        <v>39.4</v>
      </c>
      <c r="I29" s="27">
        <f>I35+I57+I50+I54</f>
        <v>240</v>
      </c>
      <c r="J29" s="30">
        <f>ROUND((I29)/(C29+I29)*1000,1)</f>
        <v>75.4</v>
      </c>
      <c r="K29" s="31">
        <f>K35+K57+K50+K54</f>
        <v>1161</v>
      </c>
      <c r="L29" s="30">
        <f>ROUND(K29/A29*1000,1)</f>
        <v>6.7</v>
      </c>
      <c r="M29" s="31">
        <f>M35+M57+M50+M54</f>
        <v>92</v>
      </c>
      <c r="N29" s="66">
        <f>ROUND(M29/A29*1000,2)</f>
        <v>0.53</v>
      </c>
    </row>
    <row r="30" spans="1:14" ht="24">
      <c r="A30" s="91">
        <f>A104+A105+A106+A108+A109+A110</f>
        <v>73703</v>
      </c>
      <c r="B30" s="33" t="s">
        <v>85</v>
      </c>
      <c r="C30" s="27">
        <f>C104+C105+C106+C108+C109+C110</f>
        <v>1535</v>
      </c>
      <c r="D30" s="28">
        <f>ROUND(C30/A30*1000,1)</f>
        <v>20.8</v>
      </c>
      <c r="E30" s="77">
        <f>E104+E105+E106+E108+E109+E110</f>
        <v>696</v>
      </c>
      <c r="F30" s="29">
        <f>ROUND(E30/A30*1000,1)</f>
        <v>9.4</v>
      </c>
      <c r="G30" s="27">
        <f>G104+G105+G106+G108+G109+G110</f>
        <v>84</v>
      </c>
      <c r="H30" s="30">
        <f>ROUND(G30/C30*1000,1)</f>
        <v>54.7</v>
      </c>
      <c r="I30" s="27">
        <f>I104+I105+I106+I108+I109+I110</f>
        <v>99</v>
      </c>
      <c r="J30" s="30">
        <f>ROUND((I30)/(C30+I30)*1000,1)</f>
        <v>60.6</v>
      </c>
      <c r="K30" s="31">
        <f>K104+K105+K106+K108+K109+K110</f>
        <v>554</v>
      </c>
      <c r="L30" s="30">
        <f>ROUND(K30/A30*1000,1)</f>
        <v>7.5</v>
      </c>
      <c r="M30" s="31">
        <f>M104+M105+M106+M108+M109+M110</f>
        <v>42</v>
      </c>
      <c r="N30" s="66">
        <f>ROUND(M30/A30*1000,2)</f>
        <v>0.57</v>
      </c>
    </row>
    <row r="31" spans="2:14" ht="24">
      <c r="B31" s="34" t="s">
        <v>19</v>
      </c>
      <c r="C31" s="35"/>
      <c r="D31" s="36" t="s">
        <v>1</v>
      </c>
      <c r="E31" s="79"/>
      <c r="F31" s="37" t="s">
        <v>1</v>
      </c>
      <c r="G31" s="38"/>
      <c r="H31" s="39"/>
      <c r="I31" s="38"/>
      <c r="J31" s="39" t="s">
        <v>1</v>
      </c>
      <c r="K31" s="6"/>
      <c r="L31" s="39" t="s">
        <v>1</v>
      </c>
      <c r="M31" s="6"/>
      <c r="N31" s="66"/>
    </row>
    <row r="32" spans="1:14" ht="24">
      <c r="A32" s="89">
        <v>197956</v>
      </c>
      <c r="B32" s="40" t="s">
        <v>10</v>
      </c>
      <c r="C32" s="35">
        <v>3739</v>
      </c>
      <c r="D32" s="36">
        <f>ROUND(C32/A32*1000,1)</f>
        <v>18.9</v>
      </c>
      <c r="E32" s="79">
        <v>1609</v>
      </c>
      <c r="F32" s="37">
        <f>ROUND(E32/A32*1000,1)</f>
        <v>8.1</v>
      </c>
      <c r="G32" s="38">
        <v>127</v>
      </c>
      <c r="H32" s="39">
        <f>ROUND(G32/C32*1000,1)</f>
        <v>34</v>
      </c>
      <c r="I32" s="38">
        <v>474</v>
      </c>
      <c r="J32" s="30">
        <f>ROUND((I32)/(C32+I32)*1000,1)</f>
        <v>112.5</v>
      </c>
      <c r="K32" s="6">
        <v>1481</v>
      </c>
      <c r="L32" s="39">
        <f>ROUND(K32/A32*1000,1)</f>
        <v>7.5</v>
      </c>
      <c r="M32" s="6">
        <v>145</v>
      </c>
      <c r="N32" s="66">
        <f>ROUND(M32/A32*1000,2)</f>
        <v>0.73</v>
      </c>
    </row>
    <row r="33" spans="1:14" ht="24">
      <c r="A33" s="89">
        <v>88157</v>
      </c>
      <c r="B33" s="41" t="s">
        <v>20</v>
      </c>
      <c r="C33" s="35">
        <v>1914</v>
      </c>
      <c r="D33" s="36">
        <f>ROUND(C33/A33*1000,1)</f>
        <v>21.7</v>
      </c>
      <c r="E33" s="79">
        <v>1140</v>
      </c>
      <c r="F33" s="37">
        <f>ROUND(E33/A33*1000,1)</f>
        <v>12.9</v>
      </c>
      <c r="G33" s="38">
        <v>74</v>
      </c>
      <c r="H33" s="39">
        <f>ROUND(G33/C33*1000,1)</f>
        <v>38.7</v>
      </c>
      <c r="I33" s="38">
        <v>230</v>
      </c>
      <c r="J33" s="30">
        <f>ROUND((I33)/(C33+I33)*1000,1)</f>
        <v>107.3</v>
      </c>
      <c r="K33" s="6">
        <v>713</v>
      </c>
      <c r="L33" s="39">
        <f>ROUND(K33/A33*1000,1)</f>
        <v>8.1</v>
      </c>
      <c r="M33" s="6">
        <v>85</v>
      </c>
      <c r="N33" s="66">
        <f>ROUND(M33/A33*1000,2)</f>
        <v>0.96</v>
      </c>
    </row>
    <row r="34" spans="1:14" ht="24">
      <c r="A34" s="89">
        <v>129700</v>
      </c>
      <c r="B34" s="41" t="s">
        <v>21</v>
      </c>
      <c r="C34" s="35">
        <v>1947</v>
      </c>
      <c r="D34" s="36">
        <f>ROUND(C34/A34*1000,1)</f>
        <v>15</v>
      </c>
      <c r="E34" s="79">
        <v>971</v>
      </c>
      <c r="F34" s="37">
        <f>ROUND(E34/A34*1000,1)</f>
        <v>7.5</v>
      </c>
      <c r="G34" s="38">
        <v>59</v>
      </c>
      <c r="H34" s="39">
        <f>ROUND(G34/C34*1000,1)</f>
        <v>30.3</v>
      </c>
      <c r="I34" s="38">
        <v>173</v>
      </c>
      <c r="J34" s="30">
        <f>ROUND((I34)/(C34+I34)*1000,1)</f>
        <v>81.6</v>
      </c>
      <c r="K34" s="6">
        <v>821</v>
      </c>
      <c r="L34" s="39">
        <f>ROUND(K34/A34*1000,1)</f>
        <v>6.3</v>
      </c>
      <c r="M34" s="6">
        <v>67</v>
      </c>
      <c r="N34" s="66">
        <f>ROUND(M34/A34*1000,2)</f>
        <v>0.52</v>
      </c>
    </row>
    <row r="35" spans="1:14" ht="24">
      <c r="A35" s="89">
        <v>114924</v>
      </c>
      <c r="B35" s="40" t="s">
        <v>22</v>
      </c>
      <c r="C35" s="35">
        <v>1830</v>
      </c>
      <c r="D35" s="36">
        <f>ROUND(C35/A35*1000,1)</f>
        <v>15.9</v>
      </c>
      <c r="E35" s="79">
        <v>764</v>
      </c>
      <c r="F35" s="37">
        <f>ROUND(E35/A35*1000,1)</f>
        <v>6.6</v>
      </c>
      <c r="G35" s="38">
        <v>69</v>
      </c>
      <c r="H35" s="39">
        <f>ROUND(G35/C35*1000,1)</f>
        <v>37.7</v>
      </c>
      <c r="I35" s="38">
        <v>182</v>
      </c>
      <c r="J35" s="30">
        <f>ROUND((I35)/(C35+I35)*1000,1)</f>
        <v>90.5</v>
      </c>
      <c r="K35" s="6">
        <v>774</v>
      </c>
      <c r="L35" s="39">
        <f>ROUND(K35/A35*1000,1)</f>
        <v>6.7</v>
      </c>
      <c r="M35" s="6">
        <v>68</v>
      </c>
      <c r="N35" s="66">
        <f>ROUND(M35/A35*1000,2)</f>
        <v>0.59</v>
      </c>
    </row>
    <row r="36" spans="1:14" ht="24">
      <c r="A36" s="89">
        <v>59417</v>
      </c>
      <c r="B36" s="41" t="s">
        <v>23</v>
      </c>
      <c r="C36" s="35">
        <v>1134</v>
      </c>
      <c r="D36" s="36">
        <f>ROUND(C36/A36*1000,1)</f>
        <v>19.1</v>
      </c>
      <c r="E36" s="80">
        <v>688</v>
      </c>
      <c r="F36" s="37">
        <f>ROUND(E36/A36*1000,1)</f>
        <v>11.6</v>
      </c>
      <c r="G36" s="38">
        <v>47</v>
      </c>
      <c r="H36" s="39">
        <f>ROUND(G36/C36*1000,1)</f>
        <v>41.4</v>
      </c>
      <c r="I36" s="38">
        <v>102</v>
      </c>
      <c r="J36" s="30">
        <f>ROUND((I36)/(C36+I36)*1000,1)</f>
        <v>82.5</v>
      </c>
      <c r="K36" s="6">
        <v>416</v>
      </c>
      <c r="L36" s="39">
        <f>ROUND(K36/A36*1000,1)</f>
        <v>7</v>
      </c>
      <c r="M36" s="6">
        <v>48</v>
      </c>
      <c r="N36" s="66">
        <f>ROUND(M36/A36*1000,2)</f>
        <v>0.81</v>
      </c>
    </row>
    <row r="37" spans="2:14" ht="7.5" customHeight="1">
      <c r="B37" s="41"/>
      <c r="C37" s="35"/>
      <c r="D37" s="36"/>
      <c r="E37" s="80"/>
      <c r="F37" s="37"/>
      <c r="G37" s="38"/>
      <c r="H37" s="39"/>
      <c r="I37" s="38"/>
      <c r="J37" s="39"/>
      <c r="K37" s="6"/>
      <c r="L37" s="39"/>
      <c r="M37" s="6"/>
      <c r="N37" s="66"/>
    </row>
    <row r="38" spans="1:14" ht="24">
      <c r="A38" s="89">
        <v>51741</v>
      </c>
      <c r="B38" s="40" t="s">
        <v>24</v>
      </c>
      <c r="C38" s="35">
        <v>1132</v>
      </c>
      <c r="D38" s="36">
        <f>ROUND(C38/A38*1000,1)</f>
        <v>21.9</v>
      </c>
      <c r="E38" s="79">
        <v>455</v>
      </c>
      <c r="F38" s="37">
        <f>ROUND(E38/A38*1000,1)</f>
        <v>8.8</v>
      </c>
      <c r="G38" s="38">
        <v>45</v>
      </c>
      <c r="H38" s="39">
        <f>ROUND(G38/C38*1000,1)</f>
        <v>39.8</v>
      </c>
      <c r="I38" s="38">
        <v>220</v>
      </c>
      <c r="J38" s="30">
        <f>ROUND((I38)/(C38+I38)*1000,1)</f>
        <v>162.7</v>
      </c>
      <c r="K38" s="6">
        <v>353</v>
      </c>
      <c r="L38" s="39">
        <f>ROUND(K38/A38*1000,1)</f>
        <v>6.8</v>
      </c>
      <c r="M38" s="6">
        <v>23</v>
      </c>
      <c r="N38" s="66">
        <f>ROUND(M38/A38*1000,2)</f>
        <v>0.44</v>
      </c>
    </row>
    <row r="39" spans="1:14" ht="24">
      <c r="A39" s="89">
        <v>68363</v>
      </c>
      <c r="B39" s="40" t="s">
        <v>25</v>
      </c>
      <c r="C39" s="35">
        <v>1162</v>
      </c>
      <c r="D39" s="36">
        <f>ROUND(C39/A39*1000,1)</f>
        <v>17</v>
      </c>
      <c r="E39" s="79">
        <v>435</v>
      </c>
      <c r="F39" s="37">
        <f>ROUND(E39/A39*1000,1)</f>
        <v>6.4</v>
      </c>
      <c r="G39" s="38">
        <v>43</v>
      </c>
      <c r="H39" s="39">
        <f>ROUND(G39/C39*1000,1)</f>
        <v>37</v>
      </c>
      <c r="I39" s="38">
        <v>103</v>
      </c>
      <c r="J39" s="30">
        <f>ROUND((I39)/(C39+I39)*1000,1)</f>
        <v>81.4</v>
      </c>
      <c r="K39" s="6">
        <v>507</v>
      </c>
      <c r="L39" s="39">
        <f>ROUND(K39/A39*1000,1)</f>
        <v>7.4</v>
      </c>
      <c r="M39" s="6">
        <v>54</v>
      </c>
      <c r="N39" s="66">
        <f>ROUND(M39/A39*1000,2)</f>
        <v>0.79</v>
      </c>
    </row>
    <row r="40" spans="1:14" ht="24">
      <c r="A40" s="89">
        <v>41175</v>
      </c>
      <c r="B40" s="40" t="s">
        <v>26</v>
      </c>
      <c r="C40" s="35">
        <v>888</v>
      </c>
      <c r="D40" s="36">
        <f>ROUND(C40/A40*1000,1)</f>
        <v>21.6</v>
      </c>
      <c r="E40" s="79">
        <v>397</v>
      </c>
      <c r="F40" s="37">
        <f>ROUND(E40/A40*1000,1)</f>
        <v>9.6</v>
      </c>
      <c r="G40" s="38">
        <v>41</v>
      </c>
      <c r="H40" s="39">
        <f>ROUND(G40/C40*1000,1)</f>
        <v>46.2</v>
      </c>
      <c r="I40" s="38">
        <v>134</v>
      </c>
      <c r="J40" s="30">
        <f>ROUND((I40)/(C40+I40)*1000,1)</f>
        <v>131.1</v>
      </c>
      <c r="K40" s="6">
        <v>305</v>
      </c>
      <c r="L40" s="39">
        <f>ROUND(K40/A40*1000,1)</f>
        <v>7.4</v>
      </c>
      <c r="M40" s="6">
        <v>22</v>
      </c>
      <c r="N40" s="66">
        <f>ROUND(M40/A40*1000,2)</f>
        <v>0.53</v>
      </c>
    </row>
    <row r="41" spans="1:14" ht="24">
      <c r="A41" s="89">
        <v>51725</v>
      </c>
      <c r="B41" s="41" t="s">
        <v>27</v>
      </c>
      <c r="C41" s="35">
        <v>1111</v>
      </c>
      <c r="D41" s="36">
        <f>ROUND(C41/A41*1000,1)</f>
        <v>21.5</v>
      </c>
      <c r="E41" s="80">
        <v>467</v>
      </c>
      <c r="F41" s="37">
        <f>ROUND(E41/A41*1000,1)</f>
        <v>9</v>
      </c>
      <c r="G41" s="38">
        <v>58</v>
      </c>
      <c r="H41" s="39">
        <f>ROUND(G41/C41*1000,1)</f>
        <v>52.2</v>
      </c>
      <c r="I41" s="38">
        <v>110</v>
      </c>
      <c r="J41" s="30">
        <f>ROUND((I41)/(C41+I41)*1000,1)</f>
        <v>90.1</v>
      </c>
      <c r="K41" s="6">
        <v>358</v>
      </c>
      <c r="L41" s="39">
        <f>ROUND(K41/A41*1000,1)</f>
        <v>6.9</v>
      </c>
      <c r="M41" s="6">
        <v>36</v>
      </c>
      <c r="N41" s="66">
        <f>ROUND(M41/A41*1000,2)</f>
        <v>0.7</v>
      </c>
    </row>
    <row r="42" spans="1:14" ht="24">
      <c r="A42" s="89">
        <v>34192</v>
      </c>
      <c r="B42" s="40" t="s">
        <v>28</v>
      </c>
      <c r="C42" s="35">
        <v>670</v>
      </c>
      <c r="D42" s="36">
        <f>ROUND(C42/A42*1000,1)</f>
        <v>19.6</v>
      </c>
      <c r="E42" s="79">
        <v>309</v>
      </c>
      <c r="F42" s="37">
        <f>ROUND(E42/A42*1000,1)</f>
        <v>9</v>
      </c>
      <c r="G42" s="38">
        <v>34</v>
      </c>
      <c r="H42" s="39">
        <f>ROUND(G42/C42*1000,1)</f>
        <v>50.7</v>
      </c>
      <c r="I42" s="38">
        <v>112</v>
      </c>
      <c r="J42" s="30">
        <f>ROUND((I42)/(C42+I42)*1000,1)</f>
        <v>143.2</v>
      </c>
      <c r="K42" s="6">
        <v>247</v>
      </c>
      <c r="L42" s="39">
        <f>ROUND(K42/A42*1000,1)</f>
        <v>7.2</v>
      </c>
      <c r="M42" s="6">
        <v>23</v>
      </c>
      <c r="N42" s="66">
        <f>ROUND(M42/A42*1000,2)</f>
        <v>0.67</v>
      </c>
    </row>
    <row r="43" spans="2:14" ht="7.5" customHeight="1">
      <c r="B43" s="40"/>
      <c r="C43" s="35"/>
      <c r="D43" s="36"/>
      <c r="E43" s="79"/>
      <c r="F43" s="37"/>
      <c r="G43" s="38"/>
      <c r="H43" s="39"/>
      <c r="I43" s="38"/>
      <c r="J43" s="39"/>
      <c r="K43" s="6"/>
      <c r="L43" s="39"/>
      <c r="M43" s="6"/>
      <c r="N43" s="66"/>
    </row>
    <row r="44" spans="1:14" ht="24">
      <c r="A44" s="89">
        <v>44968</v>
      </c>
      <c r="B44" s="41" t="s">
        <v>29</v>
      </c>
      <c r="C44" s="35">
        <v>954</v>
      </c>
      <c r="D44" s="36">
        <f>ROUND(C44/A44*1000,1)</f>
        <v>21.2</v>
      </c>
      <c r="E44" s="80">
        <v>525</v>
      </c>
      <c r="F44" s="37">
        <f>ROUND(E44/A44*1000,1)</f>
        <v>11.7</v>
      </c>
      <c r="G44" s="38">
        <v>66</v>
      </c>
      <c r="H44" s="39">
        <f>ROUND(G44/C44*1000,1)</f>
        <v>69.2</v>
      </c>
      <c r="I44" s="38">
        <v>120</v>
      </c>
      <c r="J44" s="30">
        <f>ROUND((I44)/(C44+I44)*1000,1)</f>
        <v>111.7</v>
      </c>
      <c r="K44" s="6">
        <v>340</v>
      </c>
      <c r="L44" s="39">
        <f>ROUND(K44/A44*1000,1)</f>
        <v>7.6</v>
      </c>
      <c r="M44" s="31">
        <v>28</v>
      </c>
      <c r="N44" s="66">
        <f>ROUND(M44/A44*1000,2)</f>
        <v>0.62</v>
      </c>
    </row>
    <row r="45" spans="1:14" ht="24">
      <c r="A45" s="89">
        <v>35464</v>
      </c>
      <c r="B45" s="41" t="s">
        <v>30</v>
      </c>
      <c r="C45" s="35">
        <v>748</v>
      </c>
      <c r="D45" s="36">
        <f>ROUND(C45/A45*1000,1)</f>
        <v>21.1</v>
      </c>
      <c r="E45" s="80">
        <v>328</v>
      </c>
      <c r="F45" s="37">
        <f>ROUND(E45/A45*1000,1)</f>
        <v>9.2</v>
      </c>
      <c r="G45" s="38">
        <v>22</v>
      </c>
      <c r="H45" s="39">
        <f>ROUND(G45/C45*1000,1)</f>
        <v>29.4</v>
      </c>
      <c r="I45" s="38">
        <v>89</v>
      </c>
      <c r="J45" s="30">
        <f>ROUND((I45)/(C45+I45)*1000,1)</f>
        <v>106.3</v>
      </c>
      <c r="K45" s="6">
        <v>281</v>
      </c>
      <c r="L45" s="39">
        <f>ROUND(K45/A45*1000,1)</f>
        <v>7.9</v>
      </c>
      <c r="M45" s="6">
        <v>28</v>
      </c>
      <c r="N45" s="66">
        <f>ROUND(M45/A45*1000,2)</f>
        <v>0.79</v>
      </c>
    </row>
    <row r="46" spans="1:14" ht="24">
      <c r="A46" s="89">
        <v>34494</v>
      </c>
      <c r="B46" s="41" t="s">
        <v>31</v>
      </c>
      <c r="C46" s="35">
        <v>628</v>
      </c>
      <c r="D46" s="36">
        <f>ROUND(C46/A46*1000,1)</f>
        <v>18.2</v>
      </c>
      <c r="E46" s="80">
        <v>321</v>
      </c>
      <c r="F46" s="37">
        <f>ROUND(E46/A46*1000,1)</f>
        <v>9.3</v>
      </c>
      <c r="G46" s="38">
        <v>31</v>
      </c>
      <c r="H46" s="39">
        <f>ROUND(G46/C46*1000,1)</f>
        <v>49.4</v>
      </c>
      <c r="I46" s="38">
        <v>73</v>
      </c>
      <c r="J46" s="30">
        <f>ROUND((I46)/(C46+I46)*1000,1)</f>
        <v>104.1</v>
      </c>
      <c r="K46" s="6">
        <v>263</v>
      </c>
      <c r="L46" s="39">
        <f>ROUND(K46/A46*1000,1)</f>
        <v>7.6</v>
      </c>
      <c r="M46" s="6">
        <v>32</v>
      </c>
      <c r="N46" s="66">
        <f>ROUND(M46/A46*1000,2)</f>
        <v>0.93</v>
      </c>
    </row>
    <row r="47" spans="1:14" ht="24">
      <c r="A47" s="89">
        <v>36942</v>
      </c>
      <c r="B47" s="84" t="s">
        <v>32</v>
      </c>
      <c r="C47" s="35">
        <v>760</v>
      </c>
      <c r="D47" s="36">
        <f>ROUND(C47/A47*1000,1)</f>
        <v>20.6</v>
      </c>
      <c r="E47" s="80">
        <v>323</v>
      </c>
      <c r="F47" s="37">
        <f>ROUND(E47/A47*1000,1)</f>
        <v>8.7</v>
      </c>
      <c r="G47" s="38">
        <v>38</v>
      </c>
      <c r="H47" s="39">
        <f>ROUND(G47/C47*1000,1)</f>
        <v>50</v>
      </c>
      <c r="I47" s="38">
        <v>110</v>
      </c>
      <c r="J47" s="30">
        <f>ROUND((I47)/(C47+I47)*1000,1)</f>
        <v>126.4</v>
      </c>
      <c r="K47" s="6">
        <v>292</v>
      </c>
      <c r="L47" s="39">
        <f>ROUND(K47/A47*1000,1)</f>
        <v>7.9</v>
      </c>
      <c r="M47" s="6">
        <v>29</v>
      </c>
      <c r="N47" s="66">
        <f>ROUND(M47/A47*1000,2)</f>
        <v>0.79</v>
      </c>
    </row>
    <row r="48" spans="1:14" ht="24">
      <c r="A48" s="89">
        <v>30076</v>
      </c>
      <c r="B48" s="41" t="s">
        <v>33</v>
      </c>
      <c r="C48" s="35">
        <v>691</v>
      </c>
      <c r="D48" s="36">
        <f>ROUND(C48/A48*1000,1)</f>
        <v>23</v>
      </c>
      <c r="E48" s="80">
        <v>314</v>
      </c>
      <c r="F48" s="37">
        <f>ROUND(E48/A48*1000,1)</f>
        <v>10.4</v>
      </c>
      <c r="G48" s="38">
        <v>46</v>
      </c>
      <c r="H48" s="39">
        <f>ROUND(G48/C48*1000,1)</f>
        <v>66.6</v>
      </c>
      <c r="I48" s="38">
        <v>57</v>
      </c>
      <c r="J48" s="30">
        <f>ROUND((I48)/(C48+I48)*1000,1)</f>
        <v>76.2</v>
      </c>
      <c r="K48" s="6">
        <v>235</v>
      </c>
      <c r="L48" s="39">
        <f>ROUND(K48/A48*1000,1)</f>
        <v>7.8</v>
      </c>
      <c r="M48" s="6">
        <v>11</v>
      </c>
      <c r="N48" s="66">
        <f>ROUND(M48/A48*1000,2)</f>
        <v>0.37</v>
      </c>
    </row>
    <row r="49" spans="2:14" ht="7.5" customHeight="1">
      <c r="B49" s="41"/>
      <c r="C49" s="35"/>
      <c r="D49" s="36"/>
      <c r="E49" s="80"/>
      <c r="F49" s="37"/>
      <c r="G49" s="38"/>
      <c r="H49" s="39"/>
      <c r="I49" s="38"/>
      <c r="J49" s="39"/>
      <c r="K49" s="6"/>
      <c r="L49" s="39"/>
      <c r="M49" s="6"/>
      <c r="N49" s="66"/>
    </row>
    <row r="50" spans="1:14" ht="24">
      <c r="A50" s="89">
        <v>32198</v>
      </c>
      <c r="B50" s="41" t="s">
        <v>34</v>
      </c>
      <c r="C50" s="35">
        <v>592</v>
      </c>
      <c r="D50" s="36">
        <f>ROUND(C50/A50*1000,1)</f>
        <v>18.4</v>
      </c>
      <c r="E50" s="80">
        <v>231</v>
      </c>
      <c r="F50" s="37">
        <f>ROUND(E50/A50*1000,1)</f>
        <v>7.2</v>
      </c>
      <c r="G50" s="38">
        <v>21</v>
      </c>
      <c r="H50" s="39">
        <f>ROUND(G50/C50*1000,1)</f>
        <v>35.5</v>
      </c>
      <c r="I50" s="38">
        <v>24</v>
      </c>
      <c r="J50" s="30">
        <f>ROUND((I50)/(C50+I50)*1000,1)</f>
        <v>39</v>
      </c>
      <c r="K50" s="6">
        <v>223</v>
      </c>
      <c r="L50" s="39">
        <f>ROUND(K50/A50*1000,1)</f>
        <v>6.9</v>
      </c>
      <c r="M50" s="6">
        <v>16</v>
      </c>
      <c r="N50" s="66">
        <f>ROUND(M50/A50*1000,2)</f>
        <v>0.5</v>
      </c>
    </row>
    <row r="51" spans="1:14" ht="24">
      <c r="A51" s="89">
        <v>45015</v>
      </c>
      <c r="B51" s="40" t="s">
        <v>35</v>
      </c>
      <c r="C51" s="35">
        <v>934</v>
      </c>
      <c r="D51" s="36">
        <f>ROUND(C51/A51*1000,1)</f>
        <v>20.7</v>
      </c>
      <c r="E51" s="79">
        <v>352</v>
      </c>
      <c r="F51" s="37">
        <f>ROUND(E51/A51*1000,1)</f>
        <v>7.8</v>
      </c>
      <c r="G51" s="38">
        <v>42</v>
      </c>
      <c r="H51" s="39">
        <f>ROUND(G51/C51*1000,1)</f>
        <v>45</v>
      </c>
      <c r="I51" s="38">
        <v>97</v>
      </c>
      <c r="J51" s="30">
        <f>ROUND((I51)/(C51+I51)*1000,1)</f>
        <v>94.1</v>
      </c>
      <c r="K51" s="6">
        <v>341</v>
      </c>
      <c r="L51" s="39">
        <f>ROUND(K51/A51*1000,1)</f>
        <v>7.6</v>
      </c>
      <c r="M51" s="6">
        <v>20</v>
      </c>
      <c r="N51" s="66">
        <f>ROUND(M51/A51*1000,2)</f>
        <v>0.44</v>
      </c>
    </row>
    <row r="52" spans="2:14" ht="7.5" customHeight="1">
      <c r="B52" s="41"/>
      <c r="C52" s="35"/>
      <c r="D52" s="36"/>
      <c r="E52" s="80"/>
      <c r="F52" s="37"/>
      <c r="G52" s="38"/>
      <c r="H52" s="39"/>
      <c r="I52" s="38"/>
      <c r="J52" s="39"/>
      <c r="K52" s="6"/>
      <c r="L52" s="39"/>
      <c r="M52" s="6"/>
      <c r="N52" s="66"/>
    </row>
    <row r="53" spans="1:14" ht="24">
      <c r="A53" s="89">
        <v>9745</v>
      </c>
      <c r="B53" s="41" t="s">
        <v>130</v>
      </c>
      <c r="C53" s="35">
        <v>180</v>
      </c>
      <c r="D53" s="36">
        <f>ROUND(C53/A53*1000,1)</f>
        <v>18.5</v>
      </c>
      <c r="E53" s="80">
        <v>79</v>
      </c>
      <c r="F53" s="37">
        <f>ROUND(E53/A53*1000,1)</f>
        <v>8.1</v>
      </c>
      <c r="G53" s="38">
        <v>7</v>
      </c>
      <c r="H53" s="39">
        <f>ROUND(G53/C53*1000,1)</f>
        <v>38.9</v>
      </c>
      <c r="I53" s="38">
        <v>6</v>
      </c>
      <c r="J53" s="30">
        <f>ROUND((I53)/(C53+I53)*1000,1)</f>
        <v>32.3</v>
      </c>
      <c r="K53" s="6">
        <v>56</v>
      </c>
      <c r="L53" s="39">
        <f>ROUND(K53/A53*1000,1)</f>
        <v>5.7</v>
      </c>
      <c r="M53" s="6">
        <v>2</v>
      </c>
      <c r="N53" s="66">
        <f>ROUND(M53/A53*1000,2)</f>
        <v>0.21</v>
      </c>
    </row>
    <row r="54" spans="1:14" ht="24">
      <c r="A54" s="89">
        <v>15316</v>
      </c>
      <c r="B54" s="41" t="s">
        <v>121</v>
      </c>
      <c r="C54" s="35">
        <v>312</v>
      </c>
      <c r="D54" s="36">
        <f>ROUND(C54/A54*1000,1)</f>
        <v>20.4</v>
      </c>
      <c r="E54" s="80">
        <v>127</v>
      </c>
      <c r="F54" s="37">
        <f>ROUND(E54/A54*1000,1)</f>
        <v>8.3</v>
      </c>
      <c r="G54" s="38">
        <v>15</v>
      </c>
      <c r="H54" s="39">
        <f>ROUND(G54/C54*1000,1)</f>
        <v>48.1</v>
      </c>
      <c r="I54" s="38">
        <v>13</v>
      </c>
      <c r="J54" s="30">
        <f>ROUND((I54)/(C54+I54)*1000,1)</f>
        <v>40</v>
      </c>
      <c r="K54" s="6">
        <v>102</v>
      </c>
      <c r="L54" s="39">
        <f>ROUND(K54/A54*1000,1)</f>
        <v>6.7</v>
      </c>
      <c r="M54" s="6">
        <v>5</v>
      </c>
      <c r="N54" s="66">
        <f>ROUND(M54/A54*1000,2)</f>
        <v>0.33</v>
      </c>
    </row>
    <row r="55" spans="1:14" ht="24">
      <c r="A55" s="89">
        <v>16393</v>
      </c>
      <c r="B55" s="41" t="s">
        <v>92</v>
      </c>
      <c r="C55" s="35">
        <v>373</v>
      </c>
      <c r="D55" s="36">
        <f>ROUND(C55/A55*1000,1)</f>
        <v>22.8</v>
      </c>
      <c r="E55" s="80">
        <v>159</v>
      </c>
      <c r="F55" s="37">
        <f>ROUND(E55/A55*1000,1)</f>
        <v>9.7</v>
      </c>
      <c r="G55" s="38">
        <v>16</v>
      </c>
      <c r="H55" s="39">
        <f>ROUND(G55/C55*1000,1)</f>
        <v>42.9</v>
      </c>
      <c r="I55" s="38">
        <v>32</v>
      </c>
      <c r="J55" s="30">
        <f>ROUND((I55)/(C55+I55)*1000,1)</f>
        <v>79</v>
      </c>
      <c r="K55" s="6">
        <v>112</v>
      </c>
      <c r="L55" s="39">
        <f>ROUND(K55/A55*1000,1)</f>
        <v>6.8</v>
      </c>
      <c r="M55" s="6">
        <v>11</v>
      </c>
      <c r="N55" s="66">
        <f>ROUND(M55/A55*1000,2)</f>
        <v>0.67</v>
      </c>
    </row>
    <row r="56" spans="1:14" ht="24">
      <c r="A56" s="89">
        <v>7039</v>
      </c>
      <c r="B56" s="41" t="s">
        <v>154</v>
      </c>
      <c r="C56" s="35">
        <v>153</v>
      </c>
      <c r="D56" s="36">
        <f>ROUND(C56/A56*1000,1)</f>
        <v>21.7</v>
      </c>
      <c r="E56" s="80">
        <v>56</v>
      </c>
      <c r="F56" s="37">
        <f>ROUND(E56/A56*1000,1)</f>
        <v>8</v>
      </c>
      <c r="G56" s="38">
        <v>12</v>
      </c>
      <c r="H56" s="39">
        <f>ROUND(G56/C56*1000,1)</f>
        <v>78.4</v>
      </c>
      <c r="I56" s="38">
        <v>7</v>
      </c>
      <c r="J56" s="30">
        <f>ROUND((I56)/(C56+I56)*1000,1)</f>
        <v>43.8</v>
      </c>
      <c r="K56" s="6">
        <v>45</v>
      </c>
      <c r="L56" s="39">
        <f>ROUND(K56/A56*1000,1)</f>
        <v>6.4</v>
      </c>
      <c r="M56" s="6">
        <v>5</v>
      </c>
      <c r="N56" s="66">
        <f>ROUND(M56/A56*1000,2)</f>
        <v>0.71</v>
      </c>
    </row>
    <row r="57" spans="1:14" ht="24">
      <c r="A57" s="89">
        <v>10166</v>
      </c>
      <c r="B57" s="41" t="s">
        <v>143</v>
      </c>
      <c r="C57" s="35">
        <v>209</v>
      </c>
      <c r="D57" s="36">
        <f>ROUND(C57/A57*1000,1)</f>
        <v>20.6</v>
      </c>
      <c r="E57" s="80">
        <v>72</v>
      </c>
      <c r="F57" s="37">
        <f>ROUND(E57/A57*1000,1)</f>
        <v>7.1</v>
      </c>
      <c r="G57" s="38">
        <v>11</v>
      </c>
      <c r="H57" s="39">
        <f>ROUND(G57/C57*1000,1)</f>
        <v>52.6</v>
      </c>
      <c r="I57" s="38">
        <v>21</v>
      </c>
      <c r="J57" s="30">
        <f>ROUND((I57)/(C57+I57)*1000,1)</f>
        <v>91.3</v>
      </c>
      <c r="K57" s="6">
        <v>62</v>
      </c>
      <c r="L57" s="39">
        <f>ROUND(K57/A57*1000,1)</f>
        <v>6.1</v>
      </c>
      <c r="M57" s="6">
        <v>3</v>
      </c>
      <c r="N57" s="66">
        <f>ROUND(M57/A57*1000,2)</f>
        <v>0.3</v>
      </c>
    </row>
    <row r="58" spans="2:14" ht="7.5" customHeight="1">
      <c r="B58" s="41"/>
      <c r="C58" s="35"/>
      <c r="D58" s="36"/>
      <c r="E58" s="80"/>
      <c r="F58" s="37"/>
      <c r="G58" s="38"/>
      <c r="H58" s="39"/>
      <c r="I58" s="38"/>
      <c r="J58" s="39"/>
      <c r="K58" s="6"/>
      <c r="L58" s="39"/>
      <c r="M58" s="6"/>
      <c r="N58" s="66"/>
    </row>
    <row r="59" spans="1:14" ht="24">
      <c r="A59" s="89">
        <v>19074</v>
      </c>
      <c r="B59" s="41" t="s">
        <v>120</v>
      </c>
      <c r="C59" s="35">
        <v>408</v>
      </c>
      <c r="D59" s="36">
        <f>ROUND(C59/A59*1000,1)</f>
        <v>21.4</v>
      </c>
      <c r="E59" s="80">
        <v>142</v>
      </c>
      <c r="F59" s="37">
        <f>ROUND(E59/A59*1000,1)</f>
        <v>7.4</v>
      </c>
      <c r="G59" s="38">
        <v>20</v>
      </c>
      <c r="H59" s="39">
        <f>ROUND(G59/C59*1000,1)</f>
        <v>49</v>
      </c>
      <c r="I59" s="38">
        <v>32</v>
      </c>
      <c r="J59" s="30">
        <f>ROUND((I59)/(C59+I59)*1000,1)</f>
        <v>72.7</v>
      </c>
      <c r="K59" s="6">
        <v>138</v>
      </c>
      <c r="L59" s="39">
        <f>ROUND(K59/A59*1000,1)</f>
        <v>7.2</v>
      </c>
      <c r="M59" s="6">
        <v>12</v>
      </c>
      <c r="N59" s="66">
        <f>ROUND(M59/A59*1000,2)</f>
        <v>0.63</v>
      </c>
    </row>
    <row r="60" spans="1:14" ht="24">
      <c r="A60" s="89">
        <v>5004</v>
      </c>
      <c r="B60" s="40" t="s">
        <v>145</v>
      </c>
      <c r="C60" s="42">
        <v>126</v>
      </c>
      <c r="D60" s="43">
        <f>ROUND(C60/A60*1000,1)</f>
        <v>25.2</v>
      </c>
      <c r="E60" s="79">
        <v>56</v>
      </c>
      <c r="F60" s="37">
        <f>ROUND(E60/A60*1000,1)</f>
        <v>11.2</v>
      </c>
      <c r="G60" s="44">
        <v>5</v>
      </c>
      <c r="H60" s="39">
        <f>ROUND(G60/C60*1000,1)</f>
        <v>39.7</v>
      </c>
      <c r="I60" s="44">
        <v>5</v>
      </c>
      <c r="J60" s="30">
        <f>ROUND((I60)/(C60+I60)*1000,1)</f>
        <v>38.2</v>
      </c>
      <c r="K60" s="42">
        <v>49</v>
      </c>
      <c r="L60" s="39">
        <f>ROUND(K60/A60*1000,1)</f>
        <v>9.8</v>
      </c>
      <c r="M60" s="42">
        <v>3</v>
      </c>
      <c r="N60" s="66">
        <f>ROUND(M60/A60*1000,2)</f>
        <v>0.6</v>
      </c>
    </row>
    <row r="61" spans="1:14" ht="24">
      <c r="A61" s="89">
        <v>6706</v>
      </c>
      <c r="B61" s="41" t="s">
        <v>146</v>
      </c>
      <c r="C61" s="35">
        <v>155</v>
      </c>
      <c r="D61" s="36">
        <f>ROUND(C61/A61*1000,1)</f>
        <v>23.1</v>
      </c>
      <c r="E61" s="80">
        <v>76</v>
      </c>
      <c r="F61" s="37">
        <f>ROUND(E61/A61*1000,1)</f>
        <v>11.3</v>
      </c>
      <c r="G61" s="38">
        <v>10</v>
      </c>
      <c r="H61" s="39">
        <f>ROUND(G61/C61*1000,1)</f>
        <v>64.5</v>
      </c>
      <c r="I61" s="38">
        <v>4</v>
      </c>
      <c r="J61" s="30">
        <f>ROUND((I61)/(C61+I61)*1000,1)</f>
        <v>25.2</v>
      </c>
      <c r="K61" s="6">
        <v>60</v>
      </c>
      <c r="L61" s="39">
        <f>ROUND(K61/A61*1000,1)</f>
        <v>8.9</v>
      </c>
      <c r="M61" s="6">
        <v>3</v>
      </c>
      <c r="N61" s="66">
        <f>ROUND(M61/A61*1000,2)</f>
        <v>0.45</v>
      </c>
    </row>
    <row r="62" spans="1:14" ht="24">
      <c r="A62" s="89">
        <v>13795</v>
      </c>
      <c r="B62" s="40" t="s">
        <v>36</v>
      </c>
      <c r="C62" s="42">
        <v>340</v>
      </c>
      <c r="D62" s="43">
        <f>ROUND(C62/A62*1000,1)</f>
        <v>24.6</v>
      </c>
      <c r="E62" s="79">
        <v>145</v>
      </c>
      <c r="F62" s="37">
        <f>ROUND(E62/A62*1000,1)</f>
        <v>10.5</v>
      </c>
      <c r="G62" s="44">
        <v>21</v>
      </c>
      <c r="H62" s="39">
        <f>ROUND(G62/C62*1000,1)</f>
        <v>61.8</v>
      </c>
      <c r="I62" s="44">
        <v>12</v>
      </c>
      <c r="J62" s="30">
        <f>ROUND((I62)/(C62+I62)*1000,1)</f>
        <v>34.1</v>
      </c>
      <c r="K62" s="42">
        <v>106</v>
      </c>
      <c r="L62" s="39">
        <f>ROUND(K62/A62*1000,1)</f>
        <v>7.7</v>
      </c>
      <c r="M62" s="42">
        <v>7</v>
      </c>
      <c r="N62" s="66">
        <f>ROUND(M62/A62*1000,2)</f>
        <v>0.51</v>
      </c>
    </row>
    <row r="63" spans="1:14" ht="24">
      <c r="A63" s="89">
        <v>24918</v>
      </c>
      <c r="B63" s="41" t="s">
        <v>110</v>
      </c>
      <c r="C63" s="35">
        <v>454</v>
      </c>
      <c r="D63" s="36">
        <f>ROUND(C63/A63*1000,1)</f>
        <v>18.2</v>
      </c>
      <c r="E63" s="80">
        <v>194</v>
      </c>
      <c r="F63" s="37">
        <f>ROUND(E63/A63*1000,1)</f>
        <v>7.8</v>
      </c>
      <c r="G63" s="38">
        <v>17</v>
      </c>
      <c r="H63" s="39">
        <f>ROUND(G63/C63*1000,1)</f>
        <v>37.4</v>
      </c>
      <c r="I63" s="38">
        <v>25</v>
      </c>
      <c r="J63" s="30">
        <f>ROUND((I63)/(C63+I63)*1000,1)</f>
        <v>52.2</v>
      </c>
      <c r="K63" s="6">
        <v>185</v>
      </c>
      <c r="L63" s="39">
        <f>ROUND(K63/A63*1000,1)</f>
        <v>7.4</v>
      </c>
      <c r="M63" s="6">
        <v>12</v>
      </c>
      <c r="N63" s="66">
        <f>ROUND(M63/A63*1000,2)</f>
        <v>0.48</v>
      </c>
    </row>
    <row r="64" spans="2:14" ht="7.5" customHeight="1">
      <c r="B64" s="41"/>
      <c r="C64" s="42"/>
      <c r="D64" s="43"/>
      <c r="E64" s="80"/>
      <c r="F64" s="37"/>
      <c r="G64" s="44"/>
      <c r="H64" s="39"/>
      <c r="I64" s="44"/>
      <c r="J64" s="39"/>
      <c r="K64" s="52"/>
      <c r="L64" s="39"/>
      <c r="M64" s="52"/>
      <c r="N64" s="66"/>
    </row>
    <row r="65" spans="1:14" ht="23.25" customHeight="1">
      <c r="A65" s="89">
        <v>10907</v>
      </c>
      <c r="B65" s="40" t="s">
        <v>124</v>
      </c>
      <c r="C65" s="42">
        <v>276</v>
      </c>
      <c r="D65" s="43">
        <f>ROUND(C65/A65*1000,1)</f>
        <v>25.3</v>
      </c>
      <c r="E65" s="79">
        <v>93</v>
      </c>
      <c r="F65" s="37">
        <f>ROUND(E65/A65*1000,1)</f>
        <v>8.5</v>
      </c>
      <c r="G65" s="44">
        <v>20</v>
      </c>
      <c r="H65" s="39">
        <f>ROUND(G65/C65*1000,1)</f>
        <v>72.5</v>
      </c>
      <c r="I65" s="44">
        <v>17</v>
      </c>
      <c r="J65" s="30">
        <f>ROUND((I65)/(C65+I65)*1000,1)</f>
        <v>58</v>
      </c>
      <c r="K65" s="42">
        <v>72</v>
      </c>
      <c r="L65" s="39">
        <f>ROUND(K65/A65*1000,1)</f>
        <v>6.6</v>
      </c>
      <c r="M65" s="42">
        <v>7</v>
      </c>
      <c r="N65" s="66">
        <f>ROUND(M65/A65*1000,2)</f>
        <v>0.64</v>
      </c>
    </row>
    <row r="66" spans="1:14" ht="24">
      <c r="A66" s="89">
        <v>18012</v>
      </c>
      <c r="B66" s="41" t="s">
        <v>93</v>
      </c>
      <c r="C66" s="42">
        <v>371</v>
      </c>
      <c r="D66" s="43">
        <f>ROUND(C66/A66*1000,1)</f>
        <v>20.6</v>
      </c>
      <c r="E66" s="80">
        <v>147</v>
      </c>
      <c r="F66" s="37">
        <f>ROUND(E66/A66*1000,1)</f>
        <v>8.2</v>
      </c>
      <c r="G66" s="44">
        <v>9</v>
      </c>
      <c r="H66" s="39">
        <f>ROUND(G66/C66*1000,1)</f>
        <v>24.3</v>
      </c>
      <c r="I66" s="44">
        <v>31</v>
      </c>
      <c r="J66" s="30">
        <f>ROUND((I66)/(C66+I66)*1000,1)</f>
        <v>77.1</v>
      </c>
      <c r="K66" s="52">
        <v>135</v>
      </c>
      <c r="L66" s="39">
        <f>ROUND(K66/A66*1000,1)</f>
        <v>7.5</v>
      </c>
      <c r="M66" s="52">
        <v>7</v>
      </c>
      <c r="N66" s="66">
        <f>ROUND(M66/A66*1000,2)</f>
        <v>0.39</v>
      </c>
    </row>
    <row r="67" spans="1:14" ht="24">
      <c r="A67" s="89">
        <v>6206</v>
      </c>
      <c r="B67" s="40" t="s">
        <v>37</v>
      </c>
      <c r="C67" s="42">
        <v>111</v>
      </c>
      <c r="D67" s="43">
        <f>ROUND(C67/A67*1000,1)</f>
        <v>17.9</v>
      </c>
      <c r="E67" s="79">
        <v>69</v>
      </c>
      <c r="F67" s="37">
        <f>ROUND(E67/A67*1000,1)</f>
        <v>11.1</v>
      </c>
      <c r="G67" s="44">
        <v>7</v>
      </c>
      <c r="H67" s="39">
        <f>ROUND(G67/C67*1000,1)</f>
        <v>63.1</v>
      </c>
      <c r="I67" s="44">
        <v>3</v>
      </c>
      <c r="J67" s="30">
        <f>ROUND((I67)/(C67+I67)*1000,1)</f>
        <v>26.3</v>
      </c>
      <c r="K67" s="42">
        <v>38</v>
      </c>
      <c r="L67" s="39">
        <f>ROUND(K67/A67*1000,1)</f>
        <v>6.1</v>
      </c>
      <c r="M67" s="42">
        <v>3</v>
      </c>
      <c r="N67" s="66">
        <f>ROUND(M67/A67*1000,2)</f>
        <v>0.48</v>
      </c>
    </row>
    <row r="68" spans="1:14" s="57" customFormat="1" ht="24">
      <c r="A68" s="89">
        <v>25755</v>
      </c>
      <c r="B68" s="40" t="s">
        <v>91</v>
      </c>
      <c r="C68" s="42">
        <v>566</v>
      </c>
      <c r="D68" s="43">
        <f>ROUND(C68/A68*1000,1)</f>
        <v>22</v>
      </c>
      <c r="E68" s="79">
        <v>213</v>
      </c>
      <c r="F68" s="37">
        <f>ROUND(E68/A68*1000,1)</f>
        <v>8.3</v>
      </c>
      <c r="G68" s="44">
        <v>32</v>
      </c>
      <c r="H68" s="39">
        <f>ROUND(G68/C68*1000,1)</f>
        <v>56.5</v>
      </c>
      <c r="I68" s="44">
        <v>82</v>
      </c>
      <c r="J68" s="30">
        <f>ROUND((I68)/(C68+I68)*1000,1)</f>
        <v>126.5</v>
      </c>
      <c r="K68" s="52">
        <v>197</v>
      </c>
      <c r="L68" s="39">
        <f>ROUND(K68/A68*1000,1)</f>
        <v>7.6</v>
      </c>
      <c r="M68" s="52">
        <v>11</v>
      </c>
      <c r="N68" s="66">
        <f>ROUND(M68/A68*1000,2)</f>
        <v>0.43</v>
      </c>
    </row>
    <row r="69" spans="1:14" ht="24">
      <c r="A69" s="89">
        <v>12888</v>
      </c>
      <c r="B69" s="41" t="s">
        <v>89</v>
      </c>
      <c r="C69" s="42">
        <v>275</v>
      </c>
      <c r="D69" s="43">
        <f>ROUND(C69/A69*1000,1)</f>
        <v>21.3</v>
      </c>
      <c r="E69" s="80">
        <v>97</v>
      </c>
      <c r="F69" s="37">
        <f>ROUND(E69/A69*1000,1)</f>
        <v>7.5</v>
      </c>
      <c r="G69" s="44">
        <v>11</v>
      </c>
      <c r="H69" s="39">
        <f>ROUND(G69/C69*1000,1)</f>
        <v>40</v>
      </c>
      <c r="I69" s="44">
        <v>15</v>
      </c>
      <c r="J69" s="30">
        <f>ROUND((I69)/(C69+I69)*1000,1)</f>
        <v>51.7</v>
      </c>
      <c r="K69" s="42">
        <v>112</v>
      </c>
      <c r="L69" s="39">
        <f>ROUND(K69/A69*1000,1)</f>
        <v>8.7</v>
      </c>
      <c r="M69" s="42">
        <v>6</v>
      </c>
      <c r="N69" s="66">
        <f>ROUND(M69/A69*1000,2)</f>
        <v>0.47</v>
      </c>
    </row>
    <row r="70" spans="2:14" ht="7.5" customHeight="1">
      <c r="B70" s="41"/>
      <c r="C70" s="42"/>
      <c r="D70" s="43"/>
      <c r="E70" s="80"/>
      <c r="F70" s="37"/>
      <c r="G70" s="44"/>
      <c r="H70" s="39"/>
      <c r="I70" s="44"/>
      <c r="J70" s="39"/>
      <c r="K70" s="52"/>
      <c r="L70" s="39"/>
      <c r="M70" s="52"/>
      <c r="N70" s="66"/>
    </row>
    <row r="71" spans="1:14" ht="24">
      <c r="A71" s="89">
        <v>8338</v>
      </c>
      <c r="B71" s="40" t="s">
        <v>38</v>
      </c>
      <c r="C71" s="42">
        <v>167</v>
      </c>
      <c r="D71" s="43">
        <f>ROUND(C71/A71*1000,1)</f>
        <v>20</v>
      </c>
      <c r="E71" s="79">
        <v>126</v>
      </c>
      <c r="F71" s="37">
        <f>ROUND(E71/A71*1000,1)</f>
        <v>15.1</v>
      </c>
      <c r="G71" s="44">
        <v>9</v>
      </c>
      <c r="H71" s="39">
        <f>ROUND(G71/C71*1000,1)</f>
        <v>53.9</v>
      </c>
      <c r="I71" s="44">
        <v>10</v>
      </c>
      <c r="J71" s="30">
        <f>ROUND((I71)/(C71+I71)*1000,1)</f>
        <v>56.5</v>
      </c>
      <c r="K71" s="42">
        <v>65</v>
      </c>
      <c r="L71" s="39">
        <f>ROUND(K71/A71*1000,1)</f>
        <v>7.8</v>
      </c>
      <c r="M71" s="42">
        <v>2</v>
      </c>
      <c r="N71" s="66">
        <f>ROUND(M71/A71*1000,2)</f>
        <v>0.24</v>
      </c>
    </row>
    <row r="72" spans="1:14" ht="24">
      <c r="A72" s="89">
        <v>8485</v>
      </c>
      <c r="B72" s="41" t="s">
        <v>129</v>
      </c>
      <c r="C72" s="42">
        <v>209</v>
      </c>
      <c r="D72" s="43">
        <f>ROUND(C72/A72*1000,1)</f>
        <v>24.6</v>
      </c>
      <c r="E72" s="80">
        <v>78</v>
      </c>
      <c r="F72" s="37">
        <f>ROUND(E72/A72*1000,1)</f>
        <v>9.2</v>
      </c>
      <c r="G72" s="44">
        <v>9</v>
      </c>
      <c r="H72" s="39">
        <f>ROUND(G72/C72*1000,1)</f>
        <v>43.1</v>
      </c>
      <c r="I72" s="44">
        <v>21</v>
      </c>
      <c r="J72" s="30">
        <f>ROUND((I72)/(C72+I72)*1000,1)</f>
        <v>91.3</v>
      </c>
      <c r="K72" s="42">
        <v>75</v>
      </c>
      <c r="L72" s="39">
        <f>ROUND(K72/A72*1000,1)</f>
        <v>8.8</v>
      </c>
      <c r="M72" s="42">
        <v>5</v>
      </c>
      <c r="N72" s="66">
        <f>ROUND(M72/A72*1000,2)</f>
        <v>0.59</v>
      </c>
    </row>
    <row r="73" spans="1:14" ht="24">
      <c r="A73" s="89">
        <v>17896</v>
      </c>
      <c r="B73" s="41" t="s">
        <v>86</v>
      </c>
      <c r="C73" s="42">
        <v>362</v>
      </c>
      <c r="D73" s="43">
        <f>ROUND(C73/A73*1000,1)</f>
        <v>20.2</v>
      </c>
      <c r="E73" s="80">
        <v>134</v>
      </c>
      <c r="F73" s="37">
        <f>ROUND(E73/A73*1000,1)</f>
        <v>7.5</v>
      </c>
      <c r="G73" s="44">
        <v>10</v>
      </c>
      <c r="H73" s="39">
        <f>ROUND(G73/C73*1000,1)</f>
        <v>27.6</v>
      </c>
      <c r="I73" s="44">
        <v>16</v>
      </c>
      <c r="J73" s="39">
        <f>ROUND((I73)/(C73+I73)*1000,1)</f>
        <v>42.3</v>
      </c>
      <c r="K73" s="42">
        <v>154</v>
      </c>
      <c r="L73" s="39">
        <f>ROUND(K73/A73*1000,1)</f>
        <v>8.6</v>
      </c>
      <c r="M73" s="42">
        <v>6</v>
      </c>
      <c r="N73" s="68">
        <f>ROUND(M73/A73*1000,2)</f>
        <v>0.34</v>
      </c>
    </row>
    <row r="74" spans="1:14" ht="24">
      <c r="A74" s="89">
        <v>5470</v>
      </c>
      <c r="B74" s="40" t="s">
        <v>39</v>
      </c>
      <c r="C74" s="42">
        <v>102</v>
      </c>
      <c r="D74" s="43">
        <f>ROUND(C74/A74*1000,1)</f>
        <v>18.6</v>
      </c>
      <c r="E74" s="79">
        <v>50</v>
      </c>
      <c r="F74" s="37">
        <f>ROUND(E74/A74*1000,1)</f>
        <v>9.1</v>
      </c>
      <c r="G74" s="44">
        <v>3</v>
      </c>
      <c r="H74" s="39">
        <f>ROUND(G74/C74*1000,1)</f>
        <v>29.4</v>
      </c>
      <c r="I74" s="44">
        <v>8</v>
      </c>
      <c r="J74" s="39">
        <f>ROUND((I74)/(C74+I74)*1000,1)</f>
        <v>72.7</v>
      </c>
      <c r="K74" s="42">
        <v>47</v>
      </c>
      <c r="L74" s="39">
        <f>ROUND(K74/A74*1000,1)</f>
        <v>8.6</v>
      </c>
      <c r="M74" s="42">
        <v>3</v>
      </c>
      <c r="N74" s="68">
        <f>ROUND(M74/A74*1000,2)</f>
        <v>0.55</v>
      </c>
    </row>
    <row r="75" spans="1:14" ht="24">
      <c r="A75" s="92">
        <v>10133</v>
      </c>
      <c r="B75" s="40" t="s">
        <v>40</v>
      </c>
      <c r="C75" s="42">
        <v>184</v>
      </c>
      <c r="D75" s="43">
        <f>ROUND(C75/A75*1000,1)</f>
        <v>18.2</v>
      </c>
      <c r="E75" s="79">
        <v>96</v>
      </c>
      <c r="F75" s="37">
        <f>ROUND(E75/A75*1000,1)</f>
        <v>9.5</v>
      </c>
      <c r="G75" s="44">
        <v>13</v>
      </c>
      <c r="H75" s="39">
        <f>ROUND(G75/C75*1000,1)</f>
        <v>70.7</v>
      </c>
      <c r="I75" s="44">
        <v>8</v>
      </c>
      <c r="J75" s="39">
        <f>ROUND((I75)/(C75+I75)*1000,1)</f>
        <v>41.7</v>
      </c>
      <c r="K75" s="42">
        <v>73</v>
      </c>
      <c r="L75" s="39">
        <f>ROUND(K75/A75*1000,1)</f>
        <v>7.2</v>
      </c>
      <c r="M75" s="42">
        <v>4</v>
      </c>
      <c r="N75" s="68">
        <f>ROUND(M75/A75*1000,2)</f>
        <v>0.39</v>
      </c>
    </row>
    <row r="76" spans="1:14" ht="7.5" customHeight="1">
      <c r="A76" s="94"/>
      <c r="B76" s="40"/>
      <c r="C76" s="42"/>
      <c r="D76" s="43"/>
      <c r="E76" s="79"/>
      <c r="F76" s="37"/>
      <c r="G76" s="44"/>
      <c r="H76" s="39"/>
      <c r="I76" s="44"/>
      <c r="J76" s="39" t="s">
        <v>1</v>
      </c>
      <c r="K76" s="42"/>
      <c r="L76" s="39"/>
      <c r="M76" s="42"/>
      <c r="N76" s="68"/>
    </row>
    <row r="77" spans="1:14" ht="24">
      <c r="A77" s="89">
        <v>7956</v>
      </c>
      <c r="B77" s="40" t="s">
        <v>41</v>
      </c>
      <c r="C77" s="42">
        <v>185</v>
      </c>
      <c r="D77" s="43">
        <f>ROUND(C77/A77*1000,1)</f>
        <v>23.3</v>
      </c>
      <c r="E77" s="79">
        <v>66</v>
      </c>
      <c r="F77" s="37">
        <f>ROUND(E77/A77*1000,1)</f>
        <v>8.3</v>
      </c>
      <c r="G77" s="44">
        <v>9</v>
      </c>
      <c r="H77" s="39">
        <f>ROUND(G77/C77*1000,1)</f>
        <v>48.6</v>
      </c>
      <c r="I77" s="44">
        <v>15</v>
      </c>
      <c r="J77" s="39">
        <f>ROUND((I77)/(C77+I77)*1000,1)</f>
        <v>75</v>
      </c>
      <c r="K77" s="42">
        <v>77</v>
      </c>
      <c r="L77" s="39">
        <f>ROUND(K77/A77*1000,1)</f>
        <v>9.7</v>
      </c>
      <c r="M77" s="42">
        <v>1</v>
      </c>
      <c r="N77" s="68">
        <f>ROUND(M77/A77*1000,2)</f>
        <v>0.13</v>
      </c>
    </row>
    <row r="78" spans="1:14" ht="24">
      <c r="A78" s="89">
        <v>6176</v>
      </c>
      <c r="B78" s="41" t="s">
        <v>42</v>
      </c>
      <c r="C78" s="42">
        <v>127</v>
      </c>
      <c r="D78" s="43">
        <f>ROUND(C78/A78*1000,1)</f>
        <v>20.6</v>
      </c>
      <c r="E78" s="80">
        <v>63</v>
      </c>
      <c r="F78" s="37">
        <f>ROUND(E78/A78*1000,1)</f>
        <v>10.2</v>
      </c>
      <c r="G78" s="44">
        <v>7</v>
      </c>
      <c r="H78" s="39">
        <f>ROUND(G78/C78*1000,1)</f>
        <v>55.1</v>
      </c>
      <c r="I78" s="44">
        <v>2</v>
      </c>
      <c r="J78" s="30">
        <f>ROUND((I78)/(C78+I78)*1000,1)</f>
        <v>15.5</v>
      </c>
      <c r="K78" s="42">
        <v>50</v>
      </c>
      <c r="L78" s="39">
        <f>ROUND(K78/A78*1000,1)</f>
        <v>8.1</v>
      </c>
      <c r="M78" s="42">
        <v>1</v>
      </c>
      <c r="N78" s="68">
        <f>ROUND(M78/A78*1000,2)</f>
        <v>0.16</v>
      </c>
    </row>
    <row r="79" spans="1:14" ht="24">
      <c r="A79" s="89">
        <v>11993</v>
      </c>
      <c r="B79" s="40" t="s">
        <v>43</v>
      </c>
      <c r="C79" s="42">
        <v>317</v>
      </c>
      <c r="D79" s="43">
        <f>ROUND(C79/A79*1000,1)</f>
        <v>26.4</v>
      </c>
      <c r="E79" s="79">
        <v>107</v>
      </c>
      <c r="F79" s="37">
        <f>ROUND(E79/A79*1000,1)</f>
        <v>8.9</v>
      </c>
      <c r="G79" s="44">
        <v>18</v>
      </c>
      <c r="H79" s="39">
        <f>ROUND(G79/C79*1000,1)</f>
        <v>56.8</v>
      </c>
      <c r="I79" s="44">
        <v>4</v>
      </c>
      <c r="J79" s="30">
        <f>ROUND((I79)/(C79+I79)*1000,1)</f>
        <v>12.5</v>
      </c>
      <c r="K79" s="42">
        <v>88</v>
      </c>
      <c r="L79" s="39">
        <f>ROUND(K79/A79*1000,1)</f>
        <v>7.3</v>
      </c>
      <c r="M79" s="42">
        <v>4</v>
      </c>
      <c r="N79" s="68">
        <f>ROUND(M79/A79*1000,2)</f>
        <v>0.33</v>
      </c>
    </row>
    <row r="80" spans="1:14" ht="24">
      <c r="A80" s="89">
        <v>23715</v>
      </c>
      <c r="B80" s="40" t="s">
        <v>44</v>
      </c>
      <c r="C80" s="42">
        <v>538</v>
      </c>
      <c r="D80" s="43">
        <f>ROUND(C80/A80*1000,1)</f>
        <v>22.7</v>
      </c>
      <c r="E80" s="79">
        <v>253</v>
      </c>
      <c r="F80" s="37">
        <f>ROUND(E80/A80*1000,1)</f>
        <v>10.7</v>
      </c>
      <c r="G80" s="44">
        <v>32</v>
      </c>
      <c r="H80" s="39">
        <f>ROUND(G80/C80*1000,1)</f>
        <v>59.5</v>
      </c>
      <c r="I80" s="44">
        <v>71</v>
      </c>
      <c r="J80" s="30">
        <f>ROUND((I80)/(C80+I80)*1000,1)</f>
        <v>116.6</v>
      </c>
      <c r="K80" s="42">
        <v>191</v>
      </c>
      <c r="L80" s="39">
        <f>ROUND(K80/A80*1000,1)</f>
        <v>8.1</v>
      </c>
      <c r="M80" s="42">
        <v>14</v>
      </c>
      <c r="N80" s="68">
        <f>ROUND(M80/A80*1000,2)</f>
        <v>0.59</v>
      </c>
    </row>
    <row r="81" spans="1:14" ht="24.75" thickBot="1">
      <c r="A81" s="93">
        <v>14866</v>
      </c>
      <c r="B81" s="96" t="s">
        <v>45</v>
      </c>
      <c r="C81" s="45">
        <v>353</v>
      </c>
      <c r="D81" s="46">
        <f>ROUND(C81/A81*1000,1)</f>
        <v>23.7</v>
      </c>
      <c r="E81" s="97">
        <v>141</v>
      </c>
      <c r="F81" s="47">
        <f>ROUND(E81/A81*1000,1)</f>
        <v>9.5</v>
      </c>
      <c r="G81" s="48">
        <v>15</v>
      </c>
      <c r="H81" s="49">
        <f>ROUND(G81/C81*1000,1)</f>
        <v>42.5</v>
      </c>
      <c r="I81" s="48">
        <v>9</v>
      </c>
      <c r="J81" s="50">
        <f>ROUND((I81)/(C81+I81)*1000,1)</f>
        <v>24.9</v>
      </c>
      <c r="K81" s="45">
        <v>125</v>
      </c>
      <c r="L81" s="49">
        <f>ROUND(K81/A81*1000,1)</f>
        <v>8.4</v>
      </c>
      <c r="M81" s="45">
        <v>3</v>
      </c>
      <c r="N81" s="70">
        <f>ROUND(M81/A81*1000,2)</f>
        <v>0.2</v>
      </c>
    </row>
    <row r="82" spans="2:14" ht="19.5" customHeight="1">
      <c r="B82" s="98" t="s">
        <v>148</v>
      </c>
      <c r="C82" s="52"/>
      <c r="D82" s="43"/>
      <c r="E82" s="53"/>
      <c r="F82" s="43"/>
      <c r="G82" s="54"/>
      <c r="H82" s="55"/>
      <c r="I82" s="54"/>
      <c r="J82" s="55"/>
      <c r="K82" s="52"/>
      <c r="L82" s="43"/>
      <c r="M82" s="52"/>
      <c r="N82" s="43"/>
    </row>
    <row r="83" spans="2:14" ht="19.5" customHeight="1">
      <c r="B83" s="98" t="s">
        <v>144</v>
      </c>
      <c r="C83" s="52"/>
      <c r="D83" s="43"/>
      <c r="E83" s="53"/>
      <c r="F83" s="43"/>
      <c r="G83" s="54"/>
      <c r="H83" s="55"/>
      <c r="I83" s="54"/>
      <c r="J83" s="55"/>
      <c r="K83" s="52"/>
      <c r="L83" s="43"/>
      <c r="M83" s="52"/>
      <c r="N83" s="43"/>
    </row>
    <row r="84" spans="3:14" ht="19.5" customHeight="1">
      <c r="C84" s="52"/>
      <c r="D84" s="43"/>
      <c r="E84" s="53"/>
      <c r="F84" s="43"/>
      <c r="G84" s="54"/>
      <c r="H84" s="55"/>
      <c r="I84" s="54"/>
      <c r="J84" s="55"/>
      <c r="K84" s="52"/>
      <c r="L84" s="43"/>
      <c r="M84" s="52"/>
      <c r="N84" s="43"/>
    </row>
    <row r="85" spans="2:14" ht="23.25" customHeight="1" thickBot="1">
      <c r="B85" s="5"/>
      <c r="C85" s="6"/>
      <c r="D85" s="36"/>
      <c r="E85" s="7"/>
      <c r="F85" s="36"/>
      <c r="G85" s="5"/>
      <c r="H85" s="56"/>
      <c r="I85" s="5"/>
      <c r="J85" s="56"/>
      <c r="K85" s="6"/>
      <c r="L85" s="36"/>
      <c r="M85" s="6"/>
      <c r="N85" s="9" t="s">
        <v>147</v>
      </c>
    </row>
    <row r="86" spans="2:14" ht="24">
      <c r="B86" s="10" t="s">
        <v>0</v>
      </c>
      <c r="C86" s="101" t="s">
        <v>94</v>
      </c>
      <c r="D86" s="102"/>
      <c r="E86" s="105" t="s">
        <v>95</v>
      </c>
      <c r="F86" s="106"/>
      <c r="G86" s="109" t="s">
        <v>96</v>
      </c>
      <c r="H86" s="110"/>
      <c r="I86" s="113" t="s">
        <v>116</v>
      </c>
      <c r="J86" s="114"/>
      <c r="K86" s="102" t="s">
        <v>97</v>
      </c>
      <c r="L86" s="111"/>
      <c r="M86" s="101" t="s">
        <v>98</v>
      </c>
      <c r="N86" s="111"/>
    </row>
    <row r="87" spans="2:14" ht="24" customHeight="1">
      <c r="B87" s="11" t="s">
        <v>2</v>
      </c>
      <c r="C87" s="103"/>
      <c r="D87" s="104"/>
      <c r="E87" s="107"/>
      <c r="F87" s="108"/>
      <c r="G87" s="117" t="s">
        <v>3</v>
      </c>
      <c r="H87" s="118"/>
      <c r="I87" s="115"/>
      <c r="J87" s="116"/>
      <c r="K87" s="104"/>
      <c r="L87" s="112"/>
      <c r="M87" s="103"/>
      <c r="N87" s="112"/>
    </row>
    <row r="88" spans="2:14" ht="24" customHeight="1">
      <c r="B88" s="13" t="s">
        <v>4</v>
      </c>
      <c r="C88" s="99" t="s">
        <v>127</v>
      </c>
      <c r="D88" s="12" t="s">
        <v>5</v>
      </c>
      <c r="E88" s="99" t="s">
        <v>127</v>
      </c>
      <c r="F88" s="12" t="s">
        <v>5</v>
      </c>
      <c r="G88" s="99" t="s">
        <v>127</v>
      </c>
      <c r="H88" s="72" t="s">
        <v>5</v>
      </c>
      <c r="I88" s="99" t="s">
        <v>127</v>
      </c>
      <c r="J88" s="82" t="s">
        <v>5</v>
      </c>
      <c r="K88" s="99" t="s">
        <v>127</v>
      </c>
      <c r="L88" s="14" t="s">
        <v>5</v>
      </c>
      <c r="M88" s="99" t="s">
        <v>127</v>
      </c>
      <c r="N88" s="15" t="s">
        <v>5</v>
      </c>
    </row>
    <row r="89" spans="2:14" ht="24">
      <c r="B89" s="73" t="s">
        <v>1</v>
      </c>
      <c r="C89" s="100"/>
      <c r="D89" s="85" t="s">
        <v>115</v>
      </c>
      <c r="E89" s="100"/>
      <c r="F89" s="85" t="s">
        <v>126</v>
      </c>
      <c r="G89" s="100"/>
      <c r="H89" s="83" t="s">
        <v>125</v>
      </c>
      <c r="I89" s="100"/>
      <c r="J89" s="83" t="s">
        <v>117</v>
      </c>
      <c r="K89" s="100"/>
      <c r="L89" s="85" t="s">
        <v>126</v>
      </c>
      <c r="M89" s="100"/>
      <c r="N89" s="86" t="s">
        <v>115</v>
      </c>
    </row>
    <row r="90" spans="1:14" ht="24">
      <c r="A90" s="93">
        <v>6640</v>
      </c>
      <c r="B90" s="41" t="s">
        <v>46</v>
      </c>
      <c r="C90" s="42">
        <v>171</v>
      </c>
      <c r="D90" s="43">
        <f>ROUND(C90/A90*1000,1)</f>
        <v>25.8</v>
      </c>
      <c r="E90" s="80">
        <v>59</v>
      </c>
      <c r="F90" s="37">
        <f>ROUND(E90/A90*1000,1)</f>
        <v>8.9</v>
      </c>
      <c r="G90" s="44">
        <v>11</v>
      </c>
      <c r="H90" s="39">
        <f>ROUND(G90/C90*1000,1)</f>
        <v>64.3</v>
      </c>
      <c r="I90" s="44">
        <v>0</v>
      </c>
      <c r="J90" s="30">
        <f>ROUND((I90)/(C90+I90)*1000,1)</f>
        <v>0</v>
      </c>
      <c r="K90" s="42">
        <v>34</v>
      </c>
      <c r="L90" s="39">
        <f>ROUND(K90/A90*1000,1)</f>
        <v>5.1</v>
      </c>
      <c r="M90" s="42">
        <v>1</v>
      </c>
      <c r="N90" s="68">
        <f>ROUND(M90/A90*1000,2)</f>
        <v>0.15</v>
      </c>
    </row>
    <row r="91" spans="1:14" ht="24">
      <c r="A91" s="93">
        <v>21577</v>
      </c>
      <c r="B91" s="41" t="s">
        <v>47</v>
      </c>
      <c r="C91" s="42">
        <v>470</v>
      </c>
      <c r="D91" s="43">
        <f>ROUND(C91/A91*1000,1)</f>
        <v>21.8</v>
      </c>
      <c r="E91" s="80">
        <v>200</v>
      </c>
      <c r="F91" s="37">
        <f>ROUND(E91/A91*1000,1)</f>
        <v>9.3</v>
      </c>
      <c r="G91" s="44">
        <v>18</v>
      </c>
      <c r="H91" s="39">
        <f>ROUND(G91/C91*1000,1)</f>
        <v>38.3</v>
      </c>
      <c r="I91" s="44">
        <v>40</v>
      </c>
      <c r="J91" s="39">
        <f>ROUND((I91)/(C91+I91)*1000,1)</f>
        <v>78.4</v>
      </c>
      <c r="K91" s="42">
        <v>167</v>
      </c>
      <c r="L91" s="39">
        <f>ROUND(K91/A91*1000,1)</f>
        <v>7.7</v>
      </c>
      <c r="M91" s="42">
        <v>9</v>
      </c>
      <c r="N91" s="68">
        <f>ROUND(M91/A91*1000,2)</f>
        <v>0.42</v>
      </c>
    </row>
    <row r="92" spans="1:14" ht="24">
      <c r="A92" s="93">
        <v>11448</v>
      </c>
      <c r="B92" s="41" t="s">
        <v>48</v>
      </c>
      <c r="C92" s="42">
        <v>307</v>
      </c>
      <c r="D92" s="43">
        <f>ROUND(C92/A92*1000,1)</f>
        <v>26.8</v>
      </c>
      <c r="E92" s="80">
        <v>111</v>
      </c>
      <c r="F92" s="37">
        <f>ROUND(E92/A92*1000,1)</f>
        <v>9.7</v>
      </c>
      <c r="G92" s="44">
        <v>11</v>
      </c>
      <c r="H92" s="39">
        <f>ROUND(G92/C92*1000,1)</f>
        <v>35.8</v>
      </c>
      <c r="I92" s="44">
        <v>10</v>
      </c>
      <c r="J92" s="39">
        <f>ROUND((I92)/(C92+I92)*1000,1)</f>
        <v>31.5</v>
      </c>
      <c r="K92" s="42">
        <v>95</v>
      </c>
      <c r="L92" s="39">
        <f>ROUND(K92/A92*1000,1)</f>
        <v>8.3</v>
      </c>
      <c r="M92" s="42">
        <v>10</v>
      </c>
      <c r="N92" s="68">
        <f>ROUND(M92/A92*1000,2)</f>
        <v>0.87</v>
      </c>
    </row>
    <row r="93" spans="1:14" ht="24">
      <c r="A93" s="93">
        <v>18017</v>
      </c>
      <c r="B93" s="41" t="s">
        <v>49</v>
      </c>
      <c r="C93" s="42">
        <v>456</v>
      </c>
      <c r="D93" s="43">
        <f>ROUND(C93/A93*1000,1)</f>
        <v>25.3</v>
      </c>
      <c r="E93" s="80">
        <v>208</v>
      </c>
      <c r="F93" s="37">
        <f>ROUND(E93/A93*1000,1)</f>
        <v>11.5</v>
      </c>
      <c r="G93" s="44">
        <v>30</v>
      </c>
      <c r="H93" s="39">
        <f>ROUND(G93/C93*1000,1)</f>
        <v>65.8</v>
      </c>
      <c r="I93" s="44">
        <v>38</v>
      </c>
      <c r="J93" s="39">
        <f>ROUND((I93)/(C93+I93)*1000,1)</f>
        <v>76.9</v>
      </c>
      <c r="K93" s="42">
        <v>131</v>
      </c>
      <c r="L93" s="39">
        <f>ROUND(K93/A93*1000,1)</f>
        <v>7.3</v>
      </c>
      <c r="M93" s="42">
        <v>11</v>
      </c>
      <c r="N93" s="68">
        <f>ROUND(M93/A93*1000,2)</f>
        <v>0.61</v>
      </c>
    </row>
    <row r="94" spans="1:14" ht="24">
      <c r="A94" s="93">
        <v>12183</v>
      </c>
      <c r="B94" s="41" t="s">
        <v>50</v>
      </c>
      <c r="C94" s="42">
        <v>319</v>
      </c>
      <c r="D94" s="43">
        <f>ROUND(C94/A94*1000,1)</f>
        <v>26.2</v>
      </c>
      <c r="E94" s="80">
        <v>102</v>
      </c>
      <c r="F94" s="37">
        <f>ROUND(E94/A94*1000,1)</f>
        <v>8.4</v>
      </c>
      <c r="G94" s="44">
        <v>12</v>
      </c>
      <c r="H94" s="39">
        <f>ROUND(G94/C94*1000,1)</f>
        <v>37.6</v>
      </c>
      <c r="I94" s="44">
        <v>12</v>
      </c>
      <c r="J94" s="39">
        <f>ROUND((I94)/(C94+I94)*1000,1)</f>
        <v>36.3</v>
      </c>
      <c r="K94" s="42">
        <v>82</v>
      </c>
      <c r="L94" s="39">
        <f>ROUND(K94/A94*1000,1)</f>
        <v>6.7</v>
      </c>
      <c r="M94" s="42">
        <v>6</v>
      </c>
      <c r="N94" s="68">
        <f>ROUND(M94/A94*1000,2)</f>
        <v>0.49</v>
      </c>
    </row>
    <row r="95" spans="1:14" ht="7.5" customHeight="1">
      <c r="A95" s="94"/>
      <c r="B95" s="40"/>
      <c r="C95" s="35"/>
      <c r="D95" s="36"/>
      <c r="E95" s="79"/>
      <c r="F95" s="37"/>
      <c r="G95" s="38"/>
      <c r="H95" s="39"/>
      <c r="I95" s="38"/>
      <c r="J95" s="39" t="s">
        <v>1</v>
      </c>
      <c r="K95" s="35"/>
      <c r="L95" s="39"/>
      <c r="M95" s="35"/>
      <c r="N95" s="68"/>
    </row>
    <row r="96" spans="1:14" ht="24">
      <c r="A96" s="93">
        <v>11673</v>
      </c>
      <c r="B96" s="41" t="s">
        <v>51</v>
      </c>
      <c r="C96" s="35">
        <v>241</v>
      </c>
      <c r="D96" s="36">
        <f>ROUND(C96/A96*1000,1)</f>
        <v>20.6</v>
      </c>
      <c r="E96" s="80">
        <v>112</v>
      </c>
      <c r="F96" s="37">
        <f>ROUND(E96/A96*1000,1)</f>
        <v>9.6</v>
      </c>
      <c r="G96" s="38">
        <v>15</v>
      </c>
      <c r="H96" s="39">
        <f>ROUND(G96/C96*1000,1)</f>
        <v>62.2</v>
      </c>
      <c r="I96" s="38">
        <v>8</v>
      </c>
      <c r="J96" s="39">
        <f>ROUND((I96)/(C96+I96)*1000,1)</f>
        <v>32.1</v>
      </c>
      <c r="K96" s="35">
        <v>100</v>
      </c>
      <c r="L96" s="39">
        <f>ROUND(K96/A96*1000,1)</f>
        <v>8.6</v>
      </c>
      <c r="M96" s="35">
        <v>12</v>
      </c>
      <c r="N96" s="68">
        <f>ROUND(M96/A96*1000,2)</f>
        <v>1.03</v>
      </c>
    </row>
    <row r="97" spans="1:14" ht="24">
      <c r="A97" s="93">
        <v>4154</v>
      </c>
      <c r="B97" s="121" t="s">
        <v>150</v>
      </c>
      <c r="C97" s="35">
        <v>123</v>
      </c>
      <c r="D97" s="36">
        <f>ROUND(C97/A97*1000,1)</f>
        <v>29.6</v>
      </c>
      <c r="E97" s="80">
        <v>41</v>
      </c>
      <c r="F97" s="37">
        <f>ROUND(E97/A97*1000,1)</f>
        <v>9.9</v>
      </c>
      <c r="G97" s="38">
        <v>4</v>
      </c>
      <c r="H97" s="39">
        <f>ROUND(G97/C97*1000,1)</f>
        <v>32.5</v>
      </c>
      <c r="I97" s="38">
        <v>7</v>
      </c>
      <c r="J97" s="39">
        <f>ROUND((I97)/(C97+I97)*1000,1)</f>
        <v>53.8</v>
      </c>
      <c r="K97" s="35">
        <v>31</v>
      </c>
      <c r="L97" s="39">
        <f>ROUND(K97/A97*1000,1)</f>
        <v>7.5</v>
      </c>
      <c r="M97" s="35">
        <v>1</v>
      </c>
      <c r="N97" s="68">
        <f>ROUND(M97/A97*1000,2)</f>
        <v>0.24</v>
      </c>
    </row>
    <row r="98" spans="1:14" ht="24">
      <c r="A98" s="93">
        <v>12594</v>
      </c>
      <c r="B98" s="41" t="s">
        <v>52</v>
      </c>
      <c r="C98" s="35">
        <v>272</v>
      </c>
      <c r="D98" s="36">
        <f>ROUND(C98/A98*1000,1)</f>
        <v>21.6</v>
      </c>
      <c r="E98" s="80">
        <v>146</v>
      </c>
      <c r="F98" s="37">
        <f>ROUND(E98/A98*1000,1)</f>
        <v>11.6</v>
      </c>
      <c r="G98" s="38">
        <v>16</v>
      </c>
      <c r="H98" s="39">
        <f>ROUND(G98/C98*1000,1)</f>
        <v>58.8</v>
      </c>
      <c r="I98" s="38">
        <v>14</v>
      </c>
      <c r="J98" s="39">
        <f>ROUND((I98)/(C98+I98)*1000,1)</f>
        <v>49</v>
      </c>
      <c r="K98" s="35">
        <v>107</v>
      </c>
      <c r="L98" s="39">
        <f>ROUND(K98/A98*1000,1)</f>
        <v>8.5</v>
      </c>
      <c r="M98" s="35">
        <v>11</v>
      </c>
      <c r="N98" s="68">
        <f>ROUND(M98/A98*1000,2)</f>
        <v>0.87</v>
      </c>
    </row>
    <row r="99" spans="1:14" ht="24">
      <c r="A99" s="93">
        <v>10589</v>
      </c>
      <c r="B99" s="41" t="s">
        <v>53</v>
      </c>
      <c r="C99" s="35">
        <v>219</v>
      </c>
      <c r="D99" s="36">
        <f>ROUND(C99/A99*1000,1)</f>
        <v>20.7</v>
      </c>
      <c r="E99" s="80">
        <v>118</v>
      </c>
      <c r="F99" s="37">
        <f>ROUND(E99/A99*1000,1)</f>
        <v>11.1</v>
      </c>
      <c r="G99" s="38">
        <v>8</v>
      </c>
      <c r="H99" s="39">
        <f>ROUND(G99/C99*1000,1)</f>
        <v>36.5</v>
      </c>
      <c r="I99" s="38">
        <v>12</v>
      </c>
      <c r="J99" s="39">
        <f>ROUND((I99)/(C99+I99)*1000,1)</f>
        <v>51.9</v>
      </c>
      <c r="K99" s="35">
        <v>82</v>
      </c>
      <c r="L99" s="39">
        <f>ROUND(K99/A99*1000,1)</f>
        <v>7.7</v>
      </c>
      <c r="M99" s="35">
        <v>12</v>
      </c>
      <c r="N99" s="68">
        <f>ROUND(M99/A99*1000,2)</f>
        <v>1.13</v>
      </c>
    </row>
    <row r="100" spans="1:14" ht="24">
      <c r="A100" s="93">
        <v>6734</v>
      </c>
      <c r="B100" s="41" t="s">
        <v>119</v>
      </c>
      <c r="C100" s="35">
        <v>131</v>
      </c>
      <c r="D100" s="36">
        <f>ROUND(C100/A100*1000,1)</f>
        <v>19.5</v>
      </c>
      <c r="E100" s="80">
        <v>60</v>
      </c>
      <c r="F100" s="37">
        <f>ROUND(E100/A100*1000,1)</f>
        <v>8.9</v>
      </c>
      <c r="G100" s="38">
        <v>6</v>
      </c>
      <c r="H100" s="39">
        <f>ROUND(G100/C100*1000,1)</f>
        <v>45.8</v>
      </c>
      <c r="I100" s="38">
        <v>5</v>
      </c>
      <c r="J100" s="39">
        <f>ROUND((I100)/(C100+I100)*1000,1)</f>
        <v>36.8</v>
      </c>
      <c r="K100" s="35">
        <v>40</v>
      </c>
      <c r="L100" s="39">
        <f>ROUND(K100/A100*1000,1)</f>
        <v>5.9</v>
      </c>
      <c r="M100" s="35">
        <v>1</v>
      </c>
      <c r="N100" s="68">
        <f>ROUND(M100/A100*1000,2)</f>
        <v>0.15</v>
      </c>
    </row>
    <row r="101" spans="1:14" ht="7.5" customHeight="1">
      <c r="A101" s="94"/>
      <c r="B101" s="41"/>
      <c r="C101" s="35"/>
      <c r="D101" s="36"/>
      <c r="E101" s="80"/>
      <c r="F101" s="37"/>
      <c r="G101" s="38"/>
      <c r="H101" s="39"/>
      <c r="I101" s="38"/>
      <c r="J101" s="39" t="s">
        <v>1</v>
      </c>
      <c r="K101" s="35"/>
      <c r="L101" s="39"/>
      <c r="M101" s="35"/>
      <c r="N101" s="68"/>
    </row>
    <row r="102" spans="1:14" ht="24">
      <c r="A102" s="93">
        <v>24929</v>
      </c>
      <c r="B102" s="84" t="s">
        <v>54</v>
      </c>
      <c r="C102" s="35">
        <v>503</v>
      </c>
      <c r="D102" s="36">
        <f>ROUND(C102/A102*1000,1)</f>
        <v>20.2</v>
      </c>
      <c r="E102" s="80">
        <v>219</v>
      </c>
      <c r="F102" s="37">
        <f>ROUND(E102/A102*1000,1)</f>
        <v>8.8</v>
      </c>
      <c r="G102" s="38">
        <v>21</v>
      </c>
      <c r="H102" s="39">
        <f>ROUND(G102/C102*1000,1)</f>
        <v>41.7</v>
      </c>
      <c r="I102" s="38">
        <v>55</v>
      </c>
      <c r="J102" s="39">
        <f>ROUND((I102)/(C102+I102)*1000,1)</f>
        <v>98.6</v>
      </c>
      <c r="K102" s="35">
        <v>161</v>
      </c>
      <c r="L102" s="39">
        <f>ROUND(K102/A102*1000,1)</f>
        <v>6.5</v>
      </c>
      <c r="M102" s="35">
        <v>19</v>
      </c>
      <c r="N102" s="68">
        <f>ROUND(M102/A102*1000,2)</f>
        <v>0.76</v>
      </c>
    </row>
    <row r="103" spans="1:14" ht="24">
      <c r="A103" s="93">
        <v>21117</v>
      </c>
      <c r="B103" s="84" t="s">
        <v>55</v>
      </c>
      <c r="C103" s="35">
        <v>503</v>
      </c>
      <c r="D103" s="36">
        <f>ROUND(C103/A103*1000,1)</f>
        <v>23.8</v>
      </c>
      <c r="E103" s="80">
        <v>187</v>
      </c>
      <c r="F103" s="37">
        <f>ROUND(E103/A103*1000,1)</f>
        <v>8.9</v>
      </c>
      <c r="G103" s="38">
        <v>17</v>
      </c>
      <c r="H103" s="39">
        <f>ROUND(G103/C103*1000,1)</f>
        <v>33.8</v>
      </c>
      <c r="I103" s="38">
        <v>30</v>
      </c>
      <c r="J103" s="39">
        <f>ROUND((I103)/(C103+I103)*1000,1)</f>
        <v>56.3</v>
      </c>
      <c r="K103" s="35">
        <v>159</v>
      </c>
      <c r="L103" s="39">
        <f>ROUND(K103/A103*1000,1)</f>
        <v>7.5</v>
      </c>
      <c r="M103" s="35">
        <v>16</v>
      </c>
      <c r="N103" s="68">
        <f>ROUND(M103/A103*1000,2)</f>
        <v>0.76</v>
      </c>
    </row>
    <row r="104" spans="1:14" ht="24">
      <c r="A104" s="93">
        <v>21297</v>
      </c>
      <c r="B104" s="40" t="s">
        <v>56</v>
      </c>
      <c r="C104" s="35">
        <v>449</v>
      </c>
      <c r="D104" s="36">
        <f>ROUND(C104/A104*1000,1)</f>
        <v>21.1</v>
      </c>
      <c r="E104" s="79">
        <v>200</v>
      </c>
      <c r="F104" s="37">
        <f>ROUND(E104/A104*1000,1)</f>
        <v>9.4</v>
      </c>
      <c r="G104" s="38">
        <v>22</v>
      </c>
      <c r="H104" s="39">
        <f>ROUND(G104/C104*1000,1)</f>
        <v>49</v>
      </c>
      <c r="I104" s="38">
        <v>31</v>
      </c>
      <c r="J104" s="39">
        <f>ROUND((I104)/(C104+I104)*1000,1)</f>
        <v>64.6</v>
      </c>
      <c r="K104" s="35">
        <v>162</v>
      </c>
      <c r="L104" s="39">
        <f>ROUND(K104/A104*1000,1)</f>
        <v>7.6</v>
      </c>
      <c r="M104" s="35">
        <v>12</v>
      </c>
      <c r="N104" s="68">
        <f>ROUND(M104/A104*1000,2)</f>
        <v>0.56</v>
      </c>
    </row>
    <row r="105" spans="1:14" ht="24">
      <c r="A105" s="93">
        <v>10972</v>
      </c>
      <c r="B105" s="40" t="s">
        <v>57</v>
      </c>
      <c r="C105" s="35">
        <v>185</v>
      </c>
      <c r="D105" s="36">
        <f>ROUND(C105/A105*1000,1)</f>
        <v>16.9</v>
      </c>
      <c r="E105" s="79">
        <v>96</v>
      </c>
      <c r="F105" s="37">
        <f>ROUND(E105/A105*1000,1)</f>
        <v>8.7</v>
      </c>
      <c r="G105" s="38">
        <v>11</v>
      </c>
      <c r="H105" s="39">
        <f>ROUND(G105/C105*1000,1)</f>
        <v>59.5</v>
      </c>
      <c r="I105" s="38">
        <v>13</v>
      </c>
      <c r="J105" s="39">
        <f>ROUND((I105)/(C105+I105)*1000,1)</f>
        <v>65.7</v>
      </c>
      <c r="K105" s="35">
        <v>77</v>
      </c>
      <c r="L105" s="39">
        <f>ROUND(K105/A105*1000,1)</f>
        <v>7</v>
      </c>
      <c r="M105" s="35">
        <v>5</v>
      </c>
      <c r="N105" s="68">
        <f>ROUND(M105/A105*1000,2)</f>
        <v>0.46</v>
      </c>
    </row>
    <row r="106" spans="1:14" ht="24">
      <c r="A106" s="93">
        <v>5574</v>
      </c>
      <c r="B106" s="40" t="s">
        <v>58</v>
      </c>
      <c r="C106" s="35">
        <v>150</v>
      </c>
      <c r="D106" s="36">
        <f>ROUND(C106/A106*1000,1)</f>
        <v>26.9</v>
      </c>
      <c r="E106" s="79">
        <v>82</v>
      </c>
      <c r="F106" s="37">
        <f>ROUND(E106/A106*1000,1)</f>
        <v>14.7</v>
      </c>
      <c r="G106" s="38">
        <v>9</v>
      </c>
      <c r="H106" s="39">
        <f>ROUND(G106/C106*1000,1)</f>
        <v>60</v>
      </c>
      <c r="I106" s="38">
        <v>5</v>
      </c>
      <c r="J106" s="39">
        <f>ROUND((I106)/(C106+I106)*1000,1)</f>
        <v>32.3</v>
      </c>
      <c r="K106" s="35">
        <v>47</v>
      </c>
      <c r="L106" s="39">
        <f>ROUND(K106/A106*1000,1)</f>
        <v>8.4</v>
      </c>
      <c r="M106" s="35">
        <v>4</v>
      </c>
      <c r="N106" s="68">
        <f>ROUND(M106/A106*1000,2)</f>
        <v>0.72</v>
      </c>
    </row>
    <row r="107" spans="1:14" ht="7.5" customHeight="1">
      <c r="A107" s="94"/>
      <c r="B107" s="41"/>
      <c r="C107" s="35"/>
      <c r="D107" s="36"/>
      <c r="E107" s="80"/>
      <c r="F107" s="37"/>
      <c r="G107" s="38"/>
      <c r="H107" s="39"/>
      <c r="I107" s="38"/>
      <c r="J107" s="39" t="s">
        <v>1</v>
      </c>
      <c r="K107" s="35"/>
      <c r="L107" s="39"/>
      <c r="M107" s="35"/>
      <c r="N107" s="68"/>
    </row>
    <row r="108" spans="1:14" ht="24">
      <c r="A108" s="93">
        <v>11688</v>
      </c>
      <c r="B108" s="40" t="s">
        <v>59</v>
      </c>
      <c r="C108" s="35">
        <v>248</v>
      </c>
      <c r="D108" s="36">
        <f>ROUND(C108/A108*1000,1)</f>
        <v>21.2</v>
      </c>
      <c r="E108" s="79">
        <v>114</v>
      </c>
      <c r="F108" s="37">
        <f>ROUND(E108/A108*1000,1)</f>
        <v>9.8</v>
      </c>
      <c r="G108" s="38">
        <v>12</v>
      </c>
      <c r="H108" s="39">
        <f>ROUND(G108/C108*1000,1)</f>
        <v>48.4</v>
      </c>
      <c r="I108" s="38">
        <v>15</v>
      </c>
      <c r="J108" s="39">
        <f>ROUND((I108)/(C108+I108)*1000,1)</f>
        <v>57</v>
      </c>
      <c r="K108" s="35">
        <v>95</v>
      </c>
      <c r="L108" s="39">
        <f>ROUND(K108/A108*1000,1)</f>
        <v>8.1</v>
      </c>
      <c r="M108" s="35">
        <v>5</v>
      </c>
      <c r="N108" s="68">
        <f>ROUND(M108/A108*1000,2)</f>
        <v>0.43</v>
      </c>
    </row>
    <row r="109" spans="1:14" ht="24">
      <c r="A109" s="93">
        <v>13454</v>
      </c>
      <c r="B109" s="41" t="s">
        <v>60</v>
      </c>
      <c r="C109" s="35">
        <v>284</v>
      </c>
      <c r="D109" s="36">
        <f>ROUND(C109/A109*1000,1)</f>
        <v>21.1</v>
      </c>
      <c r="E109" s="80">
        <v>112</v>
      </c>
      <c r="F109" s="37">
        <f>ROUND(E109/A109*1000,1)</f>
        <v>8.3</v>
      </c>
      <c r="G109" s="38">
        <v>15</v>
      </c>
      <c r="H109" s="39">
        <f>ROUND(G109/C109*1000,1)</f>
        <v>52.8</v>
      </c>
      <c r="I109" s="38">
        <v>31</v>
      </c>
      <c r="J109" s="39">
        <f>ROUND((I109)/(C109+I109)*1000,1)</f>
        <v>98.4</v>
      </c>
      <c r="K109" s="35">
        <v>90</v>
      </c>
      <c r="L109" s="39">
        <f>ROUND(K109/A109*1000,1)</f>
        <v>6.7</v>
      </c>
      <c r="M109" s="35">
        <v>10</v>
      </c>
      <c r="N109" s="68">
        <f>ROUND(M109/A109*1000,2)</f>
        <v>0.74</v>
      </c>
    </row>
    <row r="110" spans="1:14" ht="24">
      <c r="A110" s="93">
        <v>10718</v>
      </c>
      <c r="B110" s="40" t="s">
        <v>61</v>
      </c>
      <c r="C110" s="35">
        <v>219</v>
      </c>
      <c r="D110" s="36">
        <f>ROUND(C110/A110*1000,1)</f>
        <v>20.4</v>
      </c>
      <c r="E110" s="79">
        <v>92</v>
      </c>
      <c r="F110" s="37">
        <f>ROUND(E110/A110*1000,1)</f>
        <v>8.6</v>
      </c>
      <c r="G110" s="38">
        <v>15</v>
      </c>
      <c r="H110" s="39">
        <f>ROUND(G110/C110*1000,1)</f>
        <v>68.5</v>
      </c>
      <c r="I110" s="38">
        <v>4</v>
      </c>
      <c r="J110" s="39">
        <f>ROUND((I110)/(C110+I110)*1000,1)</f>
        <v>17.9</v>
      </c>
      <c r="K110" s="35">
        <v>83</v>
      </c>
      <c r="L110" s="39">
        <f>ROUND(K110/A110*1000,1)</f>
        <v>7.7</v>
      </c>
      <c r="M110" s="35">
        <v>6</v>
      </c>
      <c r="N110" s="68">
        <f>ROUND(M110/A110*1000,2)</f>
        <v>0.56</v>
      </c>
    </row>
    <row r="111" spans="1:14" ht="24">
      <c r="A111" s="93">
        <v>11386</v>
      </c>
      <c r="B111" s="40" t="s">
        <v>62</v>
      </c>
      <c r="C111" s="35">
        <v>205</v>
      </c>
      <c r="D111" s="36">
        <f>ROUND(C111/A111*1000,1)</f>
        <v>18</v>
      </c>
      <c r="E111" s="79">
        <v>100</v>
      </c>
      <c r="F111" s="37">
        <f>ROUND(E111/A111*1000,1)</f>
        <v>8.8</v>
      </c>
      <c r="G111" s="38">
        <v>4</v>
      </c>
      <c r="H111" s="39">
        <f>ROUND(G111/C111*1000,1)</f>
        <v>19.5</v>
      </c>
      <c r="I111" s="38">
        <v>16</v>
      </c>
      <c r="J111" s="39">
        <f>ROUND((I111)/(C111+I111)*1000,1)</f>
        <v>72.4</v>
      </c>
      <c r="K111" s="35">
        <v>78</v>
      </c>
      <c r="L111" s="39">
        <f>ROUND(K111/A111*1000,1)</f>
        <v>6.9</v>
      </c>
      <c r="M111" s="35">
        <v>9</v>
      </c>
      <c r="N111" s="68">
        <f>ROUND(M111/A111*1000,2)</f>
        <v>0.79</v>
      </c>
    </row>
    <row r="112" spans="1:14" ht="24">
      <c r="A112" s="93">
        <v>8884</v>
      </c>
      <c r="B112" s="40" t="s">
        <v>90</v>
      </c>
      <c r="C112" s="35">
        <v>195</v>
      </c>
      <c r="D112" s="36">
        <f>ROUND(C112/A112*1000,1)</f>
        <v>21.9</v>
      </c>
      <c r="E112" s="79">
        <v>94</v>
      </c>
      <c r="F112" s="37">
        <f>ROUND(E112/A112*1000,1)</f>
        <v>10.6</v>
      </c>
      <c r="G112" s="38">
        <v>14</v>
      </c>
      <c r="H112" s="39">
        <f>ROUND(G112/C112*1000,1)</f>
        <v>71.8</v>
      </c>
      <c r="I112" s="38">
        <v>7</v>
      </c>
      <c r="J112" s="39">
        <f>ROUND((I112)/(C112+I112)*1000,1)</f>
        <v>34.7</v>
      </c>
      <c r="K112" s="35">
        <v>71</v>
      </c>
      <c r="L112" s="39">
        <f>ROUND(K112/A112*1000,1)</f>
        <v>8</v>
      </c>
      <c r="M112" s="35">
        <v>0</v>
      </c>
      <c r="N112" s="68">
        <f>ROUND(M112/A112*1000,2)</f>
        <v>0</v>
      </c>
    </row>
    <row r="113" spans="1:14" ht="7.5" customHeight="1">
      <c r="A113" s="94"/>
      <c r="B113" s="40"/>
      <c r="C113" s="35"/>
      <c r="D113" s="36"/>
      <c r="E113" s="79"/>
      <c r="F113" s="37"/>
      <c r="G113" s="38"/>
      <c r="H113" s="39" t="s">
        <v>1</v>
      </c>
      <c r="I113" s="38"/>
      <c r="J113" s="39" t="s">
        <v>1</v>
      </c>
      <c r="K113" s="35"/>
      <c r="L113" s="39"/>
      <c r="M113" s="35"/>
      <c r="N113" s="68"/>
    </row>
    <row r="114" spans="1:14" ht="24">
      <c r="A114" s="93">
        <v>10700</v>
      </c>
      <c r="B114" s="41" t="s">
        <v>63</v>
      </c>
      <c r="C114" s="35">
        <v>247</v>
      </c>
      <c r="D114" s="36">
        <f>ROUND(C114/A114*1000,1)</f>
        <v>23.1</v>
      </c>
      <c r="E114" s="80">
        <v>144</v>
      </c>
      <c r="F114" s="37">
        <f>ROUND(E114/A114*1000,1)</f>
        <v>13.5</v>
      </c>
      <c r="G114" s="38">
        <v>17</v>
      </c>
      <c r="H114" s="39">
        <f>ROUND(G114/C114*1000,1)</f>
        <v>68.8</v>
      </c>
      <c r="I114" s="38">
        <v>17</v>
      </c>
      <c r="J114" s="39">
        <f>ROUND((I114)/(C114+I114)*1000,1)</f>
        <v>64.4</v>
      </c>
      <c r="K114" s="35">
        <v>77</v>
      </c>
      <c r="L114" s="39">
        <f>ROUND(K114/A114*1000,1)</f>
        <v>7.2</v>
      </c>
      <c r="M114" s="35">
        <v>10</v>
      </c>
      <c r="N114" s="68">
        <f>ROUND(M114/A114*1000,2)</f>
        <v>0.93</v>
      </c>
    </row>
    <row r="115" spans="1:14" ht="24">
      <c r="A115" s="93">
        <v>13102</v>
      </c>
      <c r="B115" s="40" t="s">
        <v>64</v>
      </c>
      <c r="C115" s="35">
        <v>295</v>
      </c>
      <c r="D115" s="36">
        <f>ROUND(C115/A115*1000,1)</f>
        <v>22.5</v>
      </c>
      <c r="E115" s="79">
        <v>126</v>
      </c>
      <c r="F115" s="37">
        <f>ROUND(E115/A115*1000,1)</f>
        <v>9.6</v>
      </c>
      <c r="G115" s="38">
        <v>15</v>
      </c>
      <c r="H115" s="39">
        <f>ROUND(G115/C115*1000,1)</f>
        <v>50.8</v>
      </c>
      <c r="I115" s="38">
        <v>16</v>
      </c>
      <c r="J115" s="39">
        <f>ROUND((I115)/(C115+I115)*1000,1)</f>
        <v>51.4</v>
      </c>
      <c r="K115" s="35">
        <v>90</v>
      </c>
      <c r="L115" s="39">
        <f>ROUND(K115/A115*1000,1)</f>
        <v>6.9</v>
      </c>
      <c r="M115" s="35">
        <v>11</v>
      </c>
      <c r="N115" s="68">
        <f>ROUND(M115/A115*1000,2)</f>
        <v>0.84</v>
      </c>
    </row>
    <row r="116" spans="1:14" ht="24">
      <c r="A116" s="93">
        <v>4280</v>
      </c>
      <c r="B116" s="122" t="s">
        <v>151</v>
      </c>
      <c r="C116" s="35">
        <v>100</v>
      </c>
      <c r="D116" s="36">
        <f>ROUND(C116/A116*1000,1)</f>
        <v>23.4</v>
      </c>
      <c r="E116" s="79">
        <v>45</v>
      </c>
      <c r="F116" s="37">
        <f>ROUND(E116/A116*1000,1)</f>
        <v>10.5</v>
      </c>
      <c r="G116" s="38">
        <v>3</v>
      </c>
      <c r="H116" s="39">
        <f>ROUND(G116/C116*1000,1)</f>
        <v>30</v>
      </c>
      <c r="I116" s="38">
        <v>11</v>
      </c>
      <c r="J116" s="39">
        <f>ROUND((I116)/(C116+I116)*1000,1)</f>
        <v>99.1</v>
      </c>
      <c r="K116" s="35">
        <v>34</v>
      </c>
      <c r="L116" s="39">
        <f>ROUND(K116/A116*1000,1)</f>
        <v>7.9</v>
      </c>
      <c r="M116" s="35">
        <v>2</v>
      </c>
      <c r="N116" s="68">
        <f>ROUND(M116/A116*1000,2)</f>
        <v>0.47</v>
      </c>
    </row>
    <row r="117" spans="1:14" ht="24">
      <c r="A117" s="93">
        <v>7773</v>
      </c>
      <c r="B117" s="40" t="s">
        <v>100</v>
      </c>
      <c r="C117" s="35">
        <v>158</v>
      </c>
      <c r="D117" s="36">
        <f>ROUND(C117/A117*1000,1)</f>
        <v>20.3</v>
      </c>
      <c r="E117" s="79">
        <v>84</v>
      </c>
      <c r="F117" s="37">
        <f>ROUND(E117/A117*1000,1)</f>
        <v>10.8</v>
      </c>
      <c r="G117" s="38">
        <v>9</v>
      </c>
      <c r="H117" s="39">
        <f>ROUND(G117/C117*1000,1)</f>
        <v>57</v>
      </c>
      <c r="I117" s="38">
        <v>16</v>
      </c>
      <c r="J117" s="39">
        <f>ROUND((I117)/(C117+I117)*1000,1)</f>
        <v>92</v>
      </c>
      <c r="K117" s="35">
        <v>60</v>
      </c>
      <c r="L117" s="39">
        <f>ROUND(K117/A117*1000,1)</f>
        <v>7.7</v>
      </c>
      <c r="M117" s="35">
        <v>3</v>
      </c>
      <c r="N117" s="68">
        <f>ROUND(M117/A117*1000,2)</f>
        <v>0.39</v>
      </c>
    </row>
    <row r="118" spans="1:14" ht="24">
      <c r="A118" s="93">
        <v>9358</v>
      </c>
      <c r="B118" s="40" t="s">
        <v>65</v>
      </c>
      <c r="C118" s="35">
        <v>214</v>
      </c>
      <c r="D118" s="36">
        <f>ROUND(C118/A118*1000,1)</f>
        <v>22.9</v>
      </c>
      <c r="E118" s="79">
        <v>112</v>
      </c>
      <c r="F118" s="37">
        <f>ROUND(E118/A118*1000,1)</f>
        <v>12</v>
      </c>
      <c r="G118" s="38">
        <v>10</v>
      </c>
      <c r="H118" s="39">
        <f>ROUND(G118/C118*1000,1)</f>
        <v>46.7</v>
      </c>
      <c r="I118" s="38">
        <v>10</v>
      </c>
      <c r="J118" s="39">
        <f>ROUND((I118)/(C118+I118)*1000,1)</f>
        <v>44.6</v>
      </c>
      <c r="K118" s="35">
        <v>80</v>
      </c>
      <c r="L118" s="39">
        <f>ROUND(K118/A118*1000,1)</f>
        <v>8.5</v>
      </c>
      <c r="M118" s="35">
        <v>6</v>
      </c>
      <c r="N118" s="68">
        <f>ROUND(M118/A118*1000,2)</f>
        <v>0.64</v>
      </c>
    </row>
    <row r="119" spans="1:14" ht="7.5" customHeight="1">
      <c r="A119" s="94"/>
      <c r="B119" s="40"/>
      <c r="C119" s="35"/>
      <c r="D119" s="36"/>
      <c r="E119" s="79"/>
      <c r="F119" s="37"/>
      <c r="G119" s="38"/>
      <c r="H119" s="39" t="s">
        <v>1</v>
      </c>
      <c r="I119" s="38"/>
      <c r="J119" s="39" t="s">
        <v>1</v>
      </c>
      <c r="K119" s="35"/>
      <c r="L119" s="39"/>
      <c r="M119" s="35"/>
      <c r="N119" s="68"/>
    </row>
    <row r="120" spans="1:14" ht="24">
      <c r="A120" s="93">
        <v>15082</v>
      </c>
      <c r="B120" s="40" t="s">
        <v>66</v>
      </c>
      <c r="C120" s="35">
        <v>335</v>
      </c>
      <c r="D120" s="36">
        <f>ROUND(C120/A120*1000,1)</f>
        <v>22.2</v>
      </c>
      <c r="E120" s="79">
        <v>170</v>
      </c>
      <c r="F120" s="37">
        <f>ROUND(E120/A120*1000,1)</f>
        <v>11.3</v>
      </c>
      <c r="G120" s="38">
        <v>9</v>
      </c>
      <c r="H120" s="39">
        <f>ROUND(G120/C120*1000,1)</f>
        <v>26.9</v>
      </c>
      <c r="I120" s="38">
        <v>20</v>
      </c>
      <c r="J120" s="39">
        <f>ROUND((I120)/(C120+I120)*1000,1)</f>
        <v>56.3</v>
      </c>
      <c r="K120" s="35">
        <v>119</v>
      </c>
      <c r="L120" s="39">
        <f>ROUND(K120/A120*1000,1)</f>
        <v>7.9</v>
      </c>
      <c r="M120" s="35">
        <v>9</v>
      </c>
      <c r="N120" s="68">
        <f>ROUND(M120/A120*1000,2)</f>
        <v>0.6</v>
      </c>
    </row>
    <row r="121" spans="1:14" ht="24">
      <c r="A121" s="89">
        <v>31648</v>
      </c>
      <c r="B121" s="41" t="s">
        <v>142</v>
      </c>
      <c r="C121" s="35">
        <v>740</v>
      </c>
      <c r="D121" s="36">
        <f>ROUND(C121/A121*1000,1)</f>
        <v>23.4</v>
      </c>
      <c r="E121" s="80">
        <v>344</v>
      </c>
      <c r="F121" s="37">
        <f>ROUND(E121/A121*1000,1)</f>
        <v>10.9</v>
      </c>
      <c r="G121" s="38">
        <v>37</v>
      </c>
      <c r="H121" s="39">
        <f>ROUND(G121/C121*1000,1)</f>
        <v>50</v>
      </c>
      <c r="I121" s="38">
        <v>40</v>
      </c>
      <c r="J121" s="30">
        <f>ROUND((I121)/(C121+I121)*1000,1)</f>
        <v>51.3</v>
      </c>
      <c r="K121" s="6">
        <v>245</v>
      </c>
      <c r="L121" s="39">
        <f>ROUND(K121/A121*1000,1)</f>
        <v>7.7</v>
      </c>
      <c r="M121" s="6">
        <v>18</v>
      </c>
      <c r="N121" s="66">
        <f>ROUND(M121/A121*1000,2)</f>
        <v>0.57</v>
      </c>
    </row>
    <row r="122" spans="1:14" ht="24">
      <c r="A122" s="93">
        <v>18378</v>
      </c>
      <c r="B122" s="40" t="s">
        <v>67</v>
      </c>
      <c r="C122" s="35">
        <v>466</v>
      </c>
      <c r="D122" s="36">
        <f>ROUND(C122/A122*1000,1)</f>
        <v>25.4</v>
      </c>
      <c r="E122" s="79">
        <v>229</v>
      </c>
      <c r="F122" s="37">
        <f>ROUND(E122/A122*1000,1)</f>
        <v>12.5</v>
      </c>
      <c r="G122" s="38">
        <v>20</v>
      </c>
      <c r="H122" s="39">
        <f>ROUND(G122/C122*1000,1)</f>
        <v>42.9</v>
      </c>
      <c r="I122" s="38">
        <v>29</v>
      </c>
      <c r="J122" s="39">
        <f>ROUND((I122)/(C122+I122)*1000,1)</f>
        <v>58.6</v>
      </c>
      <c r="K122" s="35">
        <v>134</v>
      </c>
      <c r="L122" s="39">
        <f>ROUND(K122/A122*1000,1)</f>
        <v>7.3</v>
      </c>
      <c r="M122" s="35">
        <v>14</v>
      </c>
      <c r="N122" s="68">
        <f>ROUND(M122/A122*1000,2)</f>
        <v>0.76</v>
      </c>
    </row>
    <row r="123" spans="1:14" ht="24">
      <c r="A123" s="93">
        <v>7557</v>
      </c>
      <c r="B123" s="40" t="s">
        <v>139</v>
      </c>
      <c r="C123" s="35">
        <v>163</v>
      </c>
      <c r="D123" s="36">
        <f>ROUND(C123/A123*1000,1)</f>
        <v>21.6</v>
      </c>
      <c r="E123" s="79">
        <v>74</v>
      </c>
      <c r="F123" s="37">
        <f>ROUND(E123/A123*1000,1)</f>
        <v>9.8</v>
      </c>
      <c r="G123" s="38">
        <v>6</v>
      </c>
      <c r="H123" s="39">
        <f>ROUND(G123/C123*1000,1)</f>
        <v>36.8</v>
      </c>
      <c r="I123" s="38">
        <v>5</v>
      </c>
      <c r="J123" s="39">
        <f>ROUND((I123)/(C123+I123)*1000,1)</f>
        <v>29.8</v>
      </c>
      <c r="K123" s="35">
        <v>70</v>
      </c>
      <c r="L123" s="39">
        <f>ROUND(K123/A123*1000,1)</f>
        <v>9.3</v>
      </c>
      <c r="M123" s="35">
        <v>1</v>
      </c>
      <c r="N123" s="68">
        <f>ROUND(M123/A123*1000,2)</f>
        <v>0.13</v>
      </c>
    </row>
    <row r="124" spans="1:14" ht="24">
      <c r="A124" s="93">
        <v>11297</v>
      </c>
      <c r="B124" s="40" t="s">
        <v>68</v>
      </c>
      <c r="C124" s="35">
        <v>274</v>
      </c>
      <c r="D124" s="36">
        <f>ROUND(C124/A124*1000,1)</f>
        <v>24.3</v>
      </c>
      <c r="E124" s="79">
        <v>129</v>
      </c>
      <c r="F124" s="37">
        <f>ROUND(E124/A124*1000,1)</f>
        <v>11.4</v>
      </c>
      <c r="G124" s="38">
        <v>17</v>
      </c>
      <c r="H124" s="39">
        <f>ROUND(G124/C124*1000,1)</f>
        <v>62</v>
      </c>
      <c r="I124" s="38">
        <v>8</v>
      </c>
      <c r="J124" s="39">
        <f>ROUND((I124)/(C124+I124)*1000,1)</f>
        <v>28.4</v>
      </c>
      <c r="K124" s="35">
        <v>91</v>
      </c>
      <c r="L124" s="39">
        <f>ROUND(K124/A124*1000,1)</f>
        <v>8.1</v>
      </c>
      <c r="M124" s="35">
        <v>6</v>
      </c>
      <c r="N124" s="68">
        <f>ROUND(M124/A124*1000,2)</f>
        <v>0.53</v>
      </c>
    </row>
    <row r="125" spans="1:14" ht="7.5" customHeight="1">
      <c r="A125" s="94"/>
      <c r="B125" s="40"/>
      <c r="C125" s="35"/>
      <c r="D125" s="5"/>
      <c r="E125" s="79"/>
      <c r="F125" s="34"/>
      <c r="G125" s="38"/>
      <c r="H125" s="39" t="s">
        <v>1</v>
      </c>
      <c r="I125" s="38"/>
      <c r="J125" s="39" t="s">
        <v>1</v>
      </c>
      <c r="K125" s="35"/>
      <c r="L125" s="58"/>
      <c r="M125" s="35"/>
      <c r="N125" s="68"/>
    </row>
    <row r="126" spans="1:14" ht="24">
      <c r="A126" s="93">
        <v>9753</v>
      </c>
      <c r="B126" s="40" t="s">
        <v>69</v>
      </c>
      <c r="C126" s="35">
        <v>212</v>
      </c>
      <c r="D126" s="36">
        <f>ROUND(C126/A126*1000,1)</f>
        <v>21.7</v>
      </c>
      <c r="E126" s="79">
        <v>81</v>
      </c>
      <c r="F126" s="37">
        <f>ROUND(E126/A126*1000,1)</f>
        <v>8.3</v>
      </c>
      <c r="G126" s="38">
        <v>8</v>
      </c>
      <c r="H126" s="39">
        <f>ROUND(G126/C126*1000,1)</f>
        <v>37.7</v>
      </c>
      <c r="I126" s="38">
        <v>19</v>
      </c>
      <c r="J126" s="39">
        <f>ROUND((I126)/(C126+I126)*1000,1)</f>
        <v>82.3</v>
      </c>
      <c r="K126" s="35">
        <v>78</v>
      </c>
      <c r="L126" s="39">
        <f>ROUND(K126/A126*1000,1)</f>
        <v>8</v>
      </c>
      <c r="M126" s="35">
        <v>8</v>
      </c>
      <c r="N126" s="68">
        <f>ROUND(M126/A126*1000,2)</f>
        <v>0.82</v>
      </c>
    </row>
    <row r="127" spans="1:14" ht="24">
      <c r="A127" s="93">
        <v>25580</v>
      </c>
      <c r="B127" s="41" t="s">
        <v>70</v>
      </c>
      <c r="C127" s="35">
        <v>517</v>
      </c>
      <c r="D127" s="36">
        <f>ROUND(C127/A127*1000,1)</f>
        <v>20.2</v>
      </c>
      <c r="E127" s="80">
        <v>258</v>
      </c>
      <c r="F127" s="37">
        <f>ROUND(E127/A127*1000,1)</f>
        <v>10.1</v>
      </c>
      <c r="G127" s="38">
        <v>23</v>
      </c>
      <c r="H127" s="39">
        <f>ROUND(G127/C127*1000,1)</f>
        <v>44.5</v>
      </c>
      <c r="I127" s="38">
        <v>46</v>
      </c>
      <c r="J127" s="39">
        <f>ROUND((I127)/(C127+I127)*1000,1)</f>
        <v>81.7</v>
      </c>
      <c r="K127" s="35">
        <v>207</v>
      </c>
      <c r="L127" s="39">
        <f>ROUND(K127/A127*1000,1)</f>
        <v>8.1</v>
      </c>
      <c r="M127" s="35">
        <v>19</v>
      </c>
      <c r="N127" s="68">
        <f>ROUND(M127/A127*1000,2)</f>
        <v>0.74</v>
      </c>
    </row>
    <row r="128" spans="1:14" ht="24">
      <c r="A128" s="93">
        <v>6969</v>
      </c>
      <c r="B128" s="40" t="s">
        <v>138</v>
      </c>
      <c r="C128" s="35">
        <v>155</v>
      </c>
      <c r="D128" s="36">
        <f>ROUND(C128/A128*1000,1)</f>
        <v>22.2</v>
      </c>
      <c r="E128" s="79">
        <v>70</v>
      </c>
      <c r="F128" s="37">
        <f>ROUND(E128/A128*1000,1)</f>
        <v>10</v>
      </c>
      <c r="G128" s="38">
        <v>9</v>
      </c>
      <c r="H128" s="39">
        <f>ROUND(G128/C128*1000,1)</f>
        <v>58.1</v>
      </c>
      <c r="I128" s="38">
        <v>5</v>
      </c>
      <c r="J128" s="39">
        <f>ROUND((I128)/(C128+I128)*1000,1)</f>
        <v>31.3</v>
      </c>
      <c r="K128" s="35">
        <v>53</v>
      </c>
      <c r="L128" s="39">
        <f>ROUND(K128/A128*1000,1)</f>
        <v>7.6</v>
      </c>
      <c r="M128" s="35">
        <v>5</v>
      </c>
      <c r="N128" s="68">
        <f>ROUND(M128/A128*1000,2)</f>
        <v>0.72</v>
      </c>
    </row>
    <row r="129" spans="1:14" ht="24">
      <c r="A129" s="93">
        <v>8351</v>
      </c>
      <c r="B129" s="41" t="s">
        <v>71</v>
      </c>
      <c r="C129" s="35">
        <v>137</v>
      </c>
      <c r="D129" s="36">
        <f>ROUND(C129/A129*1000,1)</f>
        <v>16.4</v>
      </c>
      <c r="E129" s="80">
        <v>72</v>
      </c>
      <c r="F129" s="37">
        <f>ROUND(E129/A129*1000,1)</f>
        <v>8.6</v>
      </c>
      <c r="G129" s="38">
        <v>5</v>
      </c>
      <c r="H129" s="39">
        <f>ROUND(G129/C129*1000,1)</f>
        <v>36.5</v>
      </c>
      <c r="I129" s="38">
        <v>3</v>
      </c>
      <c r="J129" s="39">
        <f>ROUND((I129)/(C129+I129)*1000,1)</f>
        <v>21.4</v>
      </c>
      <c r="K129" s="35">
        <v>56</v>
      </c>
      <c r="L129" s="39">
        <f>ROUND(K129/A129*1000,1)</f>
        <v>6.7</v>
      </c>
      <c r="M129" s="35">
        <v>3</v>
      </c>
      <c r="N129" s="68">
        <f>ROUND(M129/A129*1000,2)</f>
        <v>0.36</v>
      </c>
    </row>
    <row r="130" spans="1:14" ht="24">
      <c r="A130" s="93">
        <v>9121</v>
      </c>
      <c r="B130" s="41" t="s">
        <v>72</v>
      </c>
      <c r="C130" s="35">
        <v>157</v>
      </c>
      <c r="D130" s="36">
        <f>ROUND(C130/A130*1000,1)</f>
        <v>17.2</v>
      </c>
      <c r="E130" s="80">
        <v>109</v>
      </c>
      <c r="F130" s="37">
        <f>ROUND(E130/A130*1000,1)</f>
        <v>12</v>
      </c>
      <c r="G130" s="38">
        <v>8</v>
      </c>
      <c r="H130" s="39">
        <f>ROUND(G130/C130*1000,1)</f>
        <v>51</v>
      </c>
      <c r="I130" s="38">
        <v>6</v>
      </c>
      <c r="J130" s="39">
        <f>ROUND((I130)/(C130+I130)*1000,1)</f>
        <v>36.8</v>
      </c>
      <c r="K130" s="35">
        <v>77</v>
      </c>
      <c r="L130" s="39">
        <f>ROUND(K130/A130*1000,1)</f>
        <v>8.4</v>
      </c>
      <c r="M130" s="35">
        <v>4</v>
      </c>
      <c r="N130" s="68">
        <f>ROUND(M130/A130*1000,2)</f>
        <v>0.44</v>
      </c>
    </row>
    <row r="131" spans="1:14" ht="7.5" customHeight="1">
      <c r="A131" s="94"/>
      <c r="B131" s="41"/>
      <c r="C131" s="35"/>
      <c r="D131" s="36"/>
      <c r="E131" s="80"/>
      <c r="F131" s="37"/>
      <c r="G131" s="38"/>
      <c r="H131" s="39" t="s">
        <v>1</v>
      </c>
      <c r="I131" s="38"/>
      <c r="J131" s="39" t="s">
        <v>1</v>
      </c>
      <c r="K131" s="35"/>
      <c r="L131" s="39"/>
      <c r="M131" s="35"/>
      <c r="N131" s="68"/>
    </row>
    <row r="132" spans="1:14" ht="24">
      <c r="A132" s="93">
        <v>8972</v>
      </c>
      <c r="B132" s="41" t="s">
        <v>140</v>
      </c>
      <c r="C132" s="35">
        <v>178</v>
      </c>
      <c r="D132" s="36">
        <f>ROUND(C132/A132*1000,1)</f>
        <v>19.8</v>
      </c>
      <c r="E132" s="80">
        <v>96</v>
      </c>
      <c r="F132" s="37">
        <f>ROUND(E132/A132*1000,1)</f>
        <v>10.7</v>
      </c>
      <c r="G132" s="38">
        <v>9</v>
      </c>
      <c r="H132" s="39">
        <f>ROUND(G132/C132*1000,1)</f>
        <v>50.6</v>
      </c>
      <c r="I132" s="38">
        <v>8</v>
      </c>
      <c r="J132" s="39">
        <f>ROUND((I132)/(C132+I132)*1000,1)</f>
        <v>43</v>
      </c>
      <c r="K132" s="35">
        <v>68</v>
      </c>
      <c r="L132" s="39">
        <f>ROUND(K132/A132*1000,1)</f>
        <v>7.6</v>
      </c>
      <c r="M132" s="35">
        <v>5</v>
      </c>
      <c r="N132" s="68">
        <f>ROUND(M132/A132*1000,2)</f>
        <v>0.56</v>
      </c>
    </row>
    <row r="133" spans="1:14" ht="24">
      <c r="A133" s="93">
        <v>7232</v>
      </c>
      <c r="B133" s="41" t="s">
        <v>141</v>
      </c>
      <c r="C133" s="35">
        <v>112</v>
      </c>
      <c r="D133" s="36">
        <f>ROUND(C133/A133*1000,1)</f>
        <v>15.5</v>
      </c>
      <c r="E133" s="80">
        <v>73</v>
      </c>
      <c r="F133" s="37">
        <f>ROUND(E133/A133*1000,1)</f>
        <v>10.1</v>
      </c>
      <c r="G133" s="38">
        <v>5</v>
      </c>
      <c r="H133" s="39">
        <f>ROUND(G133/C133*1000,1)</f>
        <v>44.6</v>
      </c>
      <c r="I133" s="38">
        <v>5</v>
      </c>
      <c r="J133" s="39">
        <f>ROUND((I133)/(C133+I133)*1000,1)</f>
        <v>42.7</v>
      </c>
      <c r="K133" s="35">
        <v>42</v>
      </c>
      <c r="L133" s="39">
        <f>ROUND(K133/A133*1000,1)</f>
        <v>5.8</v>
      </c>
      <c r="M133" s="35">
        <v>8</v>
      </c>
      <c r="N133" s="68">
        <f>ROUND(M133/A133*1000,2)</f>
        <v>1.11</v>
      </c>
    </row>
    <row r="134" spans="1:14" ht="24">
      <c r="A134" s="93">
        <v>6178</v>
      </c>
      <c r="B134" s="40" t="s">
        <v>73</v>
      </c>
      <c r="C134" s="35">
        <v>111</v>
      </c>
      <c r="D134" s="36">
        <f>ROUND(C134/A134*1000,1)</f>
        <v>18</v>
      </c>
      <c r="E134" s="79">
        <v>66</v>
      </c>
      <c r="F134" s="37">
        <f>ROUND(E134/A134*1000,1)</f>
        <v>10.7</v>
      </c>
      <c r="G134" s="38">
        <v>7</v>
      </c>
      <c r="H134" s="39">
        <f>ROUND(G134/C134*1000,1)</f>
        <v>63.1</v>
      </c>
      <c r="I134" s="38">
        <v>7</v>
      </c>
      <c r="J134" s="39">
        <f>ROUND((I134)/(C134+I134)*1000,1)</f>
        <v>59.3</v>
      </c>
      <c r="K134" s="35">
        <v>49</v>
      </c>
      <c r="L134" s="39">
        <f>ROUND(K134/A134*1000,1)</f>
        <v>7.9</v>
      </c>
      <c r="M134" s="35">
        <v>1</v>
      </c>
      <c r="N134" s="68">
        <f>ROUND(M134/A134*1000,2)</f>
        <v>0.16</v>
      </c>
    </row>
    <row r="135" spans="1:14" ht="24">
      <c r="A135" s="93">
        <v>9013</v>
      </c>
      <c r="B135" s="41" t="s">
        <v>74</v>
      </c>
      <c r="C135" s="35">
        <v>211</v>
      </c>
      <c r="D135" s="36">
        <f>ROUND(C135/A135*1000,1)</f>
        <v>23.4</v>
      </c>
      <c r="E135" s="80">
        <v>102</v>
      </c>
      <c r="F135" s="37">
        <f>ROUND(E135/A135*1000,1)</f>
        <v>11.3</v>
      </c>
      <c r="G135" s="38">
        <v>2</v>
      </c>
      <c r="H135" s="39">
        <f>ROUND(G135/C135*1000,1)</f>
        <v>9.5</v>
      </c>
      <c r="I135" s="38">
        <v>6</v>
      </c>
      <c r="J135" s="39">
        <f>ROUND((I135)/(C135+I135)*1000,1)</f>
        <v>27.6</v>
      </c>
      <c r="K135" s="35">
        <v>100</v>
      </c>
      <c r="L135" s="39">
        <f>ROUND(K135/A135*1000,1)</f>
        <v>11.1</v>
      </c>
      <c r="M135" s="35">
        <v>11</v>
      </c>
      <c r="N135" s="68">
        <f>ROUND(M135/A135*1000,2)</f>
        <v>1.22</v>
      </c>
    </row>
    <row r="136" spans="1:14" ht="24">
      <c r="A136" s="93">
        <v>19187</v>
      </c>
      <c r="B136" s="41" t="s">
        <v>75</v>
      </c>
      <c r="C136" s="35">
        <v>393</v>
      </c>
      <c r="D136" s="36">
        <f>ROUND(C136/A136*1000,1)</f>
        <v>20.5</v>
      </c>
      <c r="E136" s="80">
        <v>213</v>
      </c>
      <c r="F136" s="37">
        <f>ROUND(E136/A136*1000,1)</f>
        <v>11.1</v>
      </c>
      <c r="G136" s="38">
        <v>11</v>
      </c>
      <c r="H136" s="39">
        <f>ROUND(G136/C136*1000,1)</f>
        <v>28</v>
      </c>
      <c r="I136" s="38">
        <v>7</v>
      </c>
      <c r="J136" s="39">
        <f>ROUND((I136)/(C136+I136)*1000,1)</f>
        <v>17.5</v>
      </c>
      <c r="K136" s="35">
        <v>155</v>
      </c>
      <c r="L136" s="39">
        <f>ROUND(K136/A136*1000,1)</f>
        <v>8.1</v>
      </c>
      <c r="M136" s="35">
        <v>10</v>
      </c>
      <c r="N136" s="68">
        <f>ROUND(M136/A136*1000,2)</f>
        <v>0.52</v>
      </c>
    </row>
    <row r="137" spans="1:14" ht="7.5" customHeight="1">
      <c r="A137" s="94"/>
      <c r="B137" s="40"/>
      <c r="C137" s="35"/>
      <c r="D137" s="36"/>
      <c r="E137" s="79"/>
      <c r="F137" s="37"/>
      <c r="G137" s="38"/>
      <c r="H137" s="39" t="s">
        <v>1</v>
      </c>
      <c r="I137" s="38"/>
      <c r="J137" s="39" t="s">
        <v>1</v>
      </c>
      <c r="K137" s="35"/>
      <c r="L137" s="39"/>
      <c r="M137" s="35"/>
      <c r="N137" s="68"/>
    </row>
    <row r="138" spans="1:14" ht="24">
      <c r="A138" s="93">
        <v>8977</v>
      </c>
      <c r="B138" s="41" t="s">
        <v>76</v>
      </c>
      <c r="C138" s="35">
        <v>171</v>
      </c>
      <c r="D138" s="36">
        <f>ROUND(C138/A138*1000,1)</f>
        <v>19</v>
      </c>
      <c r="E138" s="80">
        <v>88</v>
      </c>
      <c r="F138" s="37">
        <f>ROUND(E138/A138*1000,1)</f>
        <v>9.8</v>
      </c>
      <c r="G138" s="38">
        <v>11</v>
      </c>
      <c r="H138" s="39">
        <f>ROUND(G138/C138*1000,1)</f>
        <v>64.3</v>
      </c>
      <c r="I138" s="38">
        <v>3</v>
      </c>
      <c r="J138" s="39">
        <f>ROUND((I138)/(C138+I138)*1000,1)</f>
        <v>17.2</v>
      </c>
      <c r="K138" s="35">
        <v>55</v>
      </c>
      <c r="L138" s="39">
        <f>ROUND(K138/A138*1000,1)</f>
        <v>6.1</v>
      </c>
      <c r="M138" s="35">
        <v>5</v>
      </c>
      <c r="N138" s="68">
        <f>ROUND(M138/A138*1000,2)</f>
        <v>0.56</v>
      </c>
    </row>
    <row r="139" spans="1:14" ht="24">
      <c r="A139" s="93">
        <v>3222</v>
      </c>
      <c r="B139" s="41" t="s">
        <v>149</v>
      </c>
      <c r="C139" s="35">
        <v>75</v>
      </c>
      <c r="D139" s="36">
        <f>ROUND(C139/A139*1000,1)</f>
        <v>23.3</v>
      </c>
      <c r="E139" s="80">
        <v>28</v>
      </c>
      <c r="F139" s="37">
        <f>ROUND(E139/A139*1000,1)</f>
        <v>8.7</v>
      </c>
      <c r="G139" s="38">
        <v>3</v>
      </c>
      <c r="H139" s="39">
        <f>ROUND(G139/C139*1000,1)</f>
        <v>40</v>
      </c>
      <c r="I139" s="38">
        <v>0</v>
      </c>
      <c r="J139" s="39">
        <f>ROUND((I139)/(C139+I139)*1000,1)</f>
        <v>0</v>
      </c>
      <c r="K139" s="35">
        <v>20</v>
      </c>
      <c r="L139" s="39">
        <f>ROUND(K139/A139*1000,1)</f>
        <v>6.2</v>
      </c>
      <c r="M139" s="35">
        <v>2</v>
      </c>
      <c r="N139" s="68">
        <f>ROUND(M139/A139*1000,2)</f>
        <v>0.62</v>
      </c>
    </row>
    <row r="140" spans="1:14" ht="24">
      <c r="A140" s="93">
        <v>6754</v>
      </c>
      <c r="B140" s="41" t="s">
        <v>77</v>
      </c>
      <c r="C140" s="35">
        <v>158</v>
      </c>
      <c r="D140" s="36">
        <f>ROUND(C140/A140*1000,1)</f>
        <v>23.4</v>
      </c>
      <c r="E140" s="80">
        <v>77</v>
      </c>
      <c r="F140" s="37">
        <f>ROUND(E140/A140*1000,1)</f>
        <v>11.4</v>
      </c>
      <c r="G140" s="38">
        <v>8</v>
      </c>
      <c r="H140" s="39">
        <f>ROUND(G140/C140*1000,1)</f>
        <v>50.6</v>
      </c>
      <c r="I140" s="38">
        <v>3</v>
      </c>
      <c r="J140" s="39">
        <f>ROUND((I140)/(C140+I140)*1000,1)</f>
        <v>18.6</v>
      </c>
      <c r="K140" s="35">
        <v>50</v>
      </c>
      <c r="L140" s="39">
        <f>ROUND(K140/A140*1000,1)</f>
        <v>7.4</v>
      </c>
      <c r="M140" s="35">
        <v>2</v>
      </c>
      <c r="N140" s="68">
        <f>ROUND(M140/A140*1000,2)</f>
        <v>0.3</v>
      </c>
    </row>
    <row r="141" spans="1:14" ht="24">
      <c r="A141" s="93">
        <v>8534</v>
      </c>
      <c r="B141" s="41" t="s">
        <v>104</v>
      </c>
      <c r="C141" s="35">
        <v>176</v>
      </c>
      <c r="D141" s="36">
        <f>ROUND(C141/A141*1000,1)</f>
        <v>20.6</v>
      </c>
      <c r="E141" s="80">
        <v>86</v>
      </c>
      <c r="F141" s="37">
        <f>ROUND(E141/A141*1000,1)</f>
        <v>10.1</v>
      </c>
      <c r="G141" s="38">
        <v>11</v>
      </c>
      <c r="H141" s="39">
        <f>ROUND(G141/C141*1000,1)</f>
        <v>62.5</v>
      </c>
      <c r="I141" s="38">
        <v>6</v>
      </c>
      <c r="J141" s="30">
        <f>ROUND((I141)/(C141+I141)*1000,1)</f>
        <v>33</v>
      </c>
      <c r="K141" s="6">
        <v>57</v>
      </c>
      <c r="L141" s="39">
        <f>ROUND(K141/A141*1000,1)</f>
        <v>6.7</v>
      </c>
      <c r="M141" s="6">
        <v>1</v>
      </c>
      <c r="N141" s="66">
        <f>ROUND(M141/A141*1000,2)</f>
        <v>0.12</v>
      </c>
    </row>
    <row r="142" spans="1:15" ht="24">
      <c r="A142" s="93">
        <v>9036</v>
      </c>
      <c r="B142" s="41" t="s">
        <v>105</v>
      </c>
      <c r="C142" s="35">
        <v>162</v>
      </c>
      <c r="D142" s="43">
        <f>ROUND(C142/A142*1000,1)</f>
        <v>17.9</v>
      </c>
      <c r="E142" s="79">
        <v>99</v>
      </c>
      <c r="F142" s="37">
        <f>ROUND(E142/A142*1000,1)</f>
        <v>11</v>
      </c>
      <c r="G142" s="44">
        <v>7</v>
      </c>
      <c r="H142" s="39">
        <f>ROUND(G142/C142*1000,1)</f>
        <v>43.2</v>
      </c>
      <c r="I142" s="44">
        <v>5</v>
      </c>
      <c r="J142" s="39">
        <f>ROUND((I142)/(C142+I142)*1000,1)</f>
        <v>29.9</v>
      </c>
      <c r="K142" s="42">
        <v>61</v>
      </c>
      <c r="L142" s="39">
        <f>ROUND(K142/A142*1000,1)</f>
        <v>6.8</v>
      </c>
      <c r="M142" s="42">
        <v>7</v>
      </c>
      <c r="N142" s="68">
        <f>ROUND(M142/A142*1000,2)</f>
        <v>0.77</v>
      </c>
      <c r="O142" s="57"/>
    </row>
    <row r="143" spans="1:14" ht="7.5" customHeight="1">
      <c r="A143" s="94"/>
      <c r="B143" s="40"/>
      <c r="C143" s="35"/>
      <c r="D143" s="36"/>
      <c r="E143" s="79"/>
      <c r="F143" s="37"/>
      <c r="G143" s="38"/>
      <c r="H143" s="39" t="s">
        <v>1</v>
      </c>
      <c r="I143" s="38"/>
      <c r="J143" s="39" t="s">
        <v>1</v>
      </c>
      <c r="K143" s="35"/>
      <c r="L143" s="39"/>
      <c r="M143" s="42"/>
      <c r="N143" s="68"/>
    </row>
    <row r="144" spans="1:14" ht="24">
      <c r="A144" s="93">
        <v>18333</v>
      </c>
      <c r="B144" s="41" t="s">
        <v>101</v>
      </c>
      <c r="C144" s="35">
        <v>380</v>
      </c>
      <c r="D144" s="36">
        <f>ROUND(C144/A144*1000,1)</f>
        <v>20.7</v>
      </c>
      <c r="E144" s="80">
        <v>222</v>
      </c>
      <c r="F144" s="37">
        <f>ROUND(E144/A144*1000,1)</f>
        <v>12.1</v>
      </c>
      <c r="G144" s="38">
        <v>31</v>
      </c>
      <c r="H144" s="39">
        <f>ROUND(G144/C144*1000,1)</f>
        <v>81.6</v>
      </c>
      <c r="I144" s="38">
        <v>55</v>
      </c>
      <c r="J144" s="30">
        <f>ROUND((I144)/(C144+I144)*1000,1)</f>
        <v>126.4</v>
      </c>
      <c r="K144" s="6">
        <v>137</v>
      </c>
      <c r="L144" s="39">
        <f>ROUND(K144/A144*1000,1)</f>
        <v>7.5</v>
      </c>
      <c r="M144" s="6">
        <v>11</v>
      </c>
      <c r="N144" s="66">
        <f>ROUND(M144/A144*1000,2)</f>
        <v>0.6</v>
      </c>
    </row>
    <row r="145" spans="1:15" ht="24">
      <c r="A145" s="93">
        <v>12590</v>
      </c>
      <c r="B145" s="84" t="s">
        <v>78</v>
      </c>
      <c r="C145" s="35">
        <v>250</v>
      </c>
      <c r="D145" s="43">
        <f>ROUND(C145/A145*1000,1)</f>
        <v>19.9</v>
      </c>
      <c r="E145" s="79">
        <v>144</v>
      </c>
      <c r="F145" s="37">
        <f>ROUND(E145/A145*1000,1)</f>
        <v>11.4</v>
      </c>
      <c r="G145" s="44">
        <v>11</v>
      </c>
      <c r="H145" s="39">
        <f>ROUND(G145/C145*1000,1)</f>
        <v>44</v>
      </c>
      <c r="I145" s="44">
        <v>10</v>
      </c>
      <c r="J145" s="39">
        <f>ROUND((I145)/(C145+I145)*1000,1)</f>
        <v>38.5</v>
      </c>
      <c r="K145" s="42">
        <v>92</v>
      </c>
      <c r="L145" s="39">
        <f>ROUND(K145/A145*1000,1)</f>
        <v>7.3</v>
      </c>
      <c r="M145" s="42">
        <v>6</v>
      </c>
      <c r="N145" s="68">
        <f>ROUND(M145/A145*1000,2)</f>
        <v>0.48</v>
      </c>
      <c r="O145" s="57"/>
    </row>
    <row r="146" spans="1:15" ht="24">
      <c r="A146" s="93">
        <v>13874</v>
      </c>
      <c r="B146" s="40" t="s">
        <v>87</v>
      </c>
      <c r="C146" s="69">
        <v>270</v>
      </c>
      <c r="D146" s="43">
        <f>ROUND(C146/A146*1000,1)</f>
        <v>19.5</v>
      </c>
      <c r="E146" s="79">
        <v>93</v>
      </c>
      <c r="F146" s="37">
        <f>ROUND(E146/A146*1000,1)</f>
        <v>6.7</v>
      </c>
      <c r="G146" s="44">
        <v>5</v>
      </c>
      <c r="H146" s="39">
        <f>ROUND(G146/C146*1000,1)</f>
        <v>18.5</v>
      </c>
      <c r="I146" s="44">
        <v>6</v>
      </c>
      <c r="J146" s="30">
        <f>ROUND((I146)/(C146+I146)*1000,1)</f>
        <v>21.7</v>
      </c>
      <c r="K146" s="52">
        <v>100</v>
      </c>
      <c r="L146" s="39">
        <f>ROUND(K146/A146*1000,1)</f>
        <v>7.2</v>
      </c>
      <c r="M146" s="52">
        <v>9</v>
      </c>
      <c r="N146" s="66">
        <f>ROUND(M146/A146*1000,2)</f>
        <v>0.65</v>
      </c>
      <c r="O146" s="57"/>
    </row>
    <row r="147" spans="1:15" ht="24">
      <c r="A147" s="93">
        <v>7489</v>
      </c>
      <c r="B147" s="40" t="s">
        <v>111</v>
      </c>
      <c r="C147" s="35">
        <v>180</v>
      </c>
      <c r="D147" s="43">
        <f>ROUND(C147/A147*1000,1)</f>
        <v>24</v>
      </c>
      <c r="E147" s="79">
        <v>94</v>
      </c>
      <c r="F147" s="37">
        <f>ROUND(E147/A147*1000,1)</f>
        <v>12.6</v>
      </c>
      <c r="G147" s="44">
        <v>7</v>
      </c>
      <c r="H147" s="39">
        <f>ROUND(G147/C147*1000,1)</f>
        <v>38.9</v>
      </c>
      <c r="I147" s="44">
        <v>19</v>
      </c>
      <c r="J147" s="39">
        <f>ROUND((I147)/(C147+I147)*1000,1)</f>
        <v>95.5</v>
      </c>
      <c r="K147" s="42">
        <v>50</v>
      </c>
      <c r="L147" s="39">
        <f>ROUND(K147/A147*1000,1)</f>
        <v>6.7</v>
      </c>
      <c r="M147" s="42">
        <v>6</v>
      </c>
      <c r="N147" s="68">
        <f>ROUND(M147/A147*1000,2)</f>
        <v>0.8</v>
      </c>
      <c r="O147" s="57"/>
    </row>
    <row r="148" spans="1:15" ht="24">
      <c r="A148" s="93">
        <v>15151</v>
      </c>
      <c r="B148" s="40" t="s">
        <v>112</v>
      </c>
      <c r="C148" s="69">
        <v>340</v>
      </c>
      <c r="D148" s="43">
        <f>ROUND(C148/A148*1000,1)</f>
        <v>22.4</v>
      </c>
      <c r="E148" s="79">
        <v>143</v>
      </c>
      <c r="F148" s="37">
        <f>ROUND(E148/A148*1000,1)</f>
        <v>9.4</v>
      </c>
      <c r="G148" s="44">
        <v>16</v>
      </c>
      <c r="H148" s="39">
        <f>ROUND(G148/C148*1000,1)</f>
        <v>47.1</v>
      </c>
      <c r="I148" s="44">
        <v>14</v>
      </c>
      <c r="J148" s="30">
        <f>ROUND((I148)/(C148+I148)*1000,1)</f>
        <v>39.5</v>
      </c>
      <c r="K148" s="52">
        <v>102</v>
      </c>
      <c r="L148" s="39">
        <f>ROUND(K148/A148*1000,1)</f>
        <v>6.7</v>
      </c>
      <c r="M148" s="44">
        <v>7</v>
      </c>
      <c r="N148" s="66">
        <f>ROUND(M148/A148*1000,2)</f>
        <v>0.46</v>
      </c>
      <c r="O148" s="57"/>
    </row>
    <row r="149" spans="1:14" ht="7.5" customHeight="1">
      <c r="A149" s="94"/>
      <c r="B149" s="40"/>
      <c r="C149" s="35"/>
      <c r="D149" s="36"/>
      <c r="E149" s="79"/>
      <c r="F149" s="37"/>
      <c r="G149" s="38"/>
      <c r="H149" s="39" t="s">
        <v>1</v>
      </c>
      <c r="I149" s="38"/>
      <c r="J149" s="39" t="s">
        <v>1</v>
      </c>
      <c r="K149" s="35"/>
      <c r="L149" s="39"/>
      <c r="M149" s="42"/>
      <c r="N149" s="68"/>
    </row>
    <row r="150" spans="1:14" ht="24">
      <c r="A150" s="93">
        <v>11630</v>
      </c>
      <c r="B150" s="40" t="s">
        <v>106</v>
      </c>
      <c r="C150" s="42">
        <v>253</v>
      </c>
      <c r="D150" s="43">
        <f>ROUND(C150/A150*1000,1)</f>
        <v>21.8</v>
      </c>
      <c r="E150" s="79">
        <v>106</v>
      </c>
      <c r="F150" s="37">
        <f>ROUND(E150/A150*1000,1)</f>
        <v>9.1</v>
      </c>
      <c r="G150" s="44">
        <v>10</v>
      </c>
      <c r="H150" s="39">
        <f>ROUND(G150/C150*1000,1)</f>
        <v>39.5</v>
      </c>
      <c r="I150" s="44">
        <v>11</v>
      </c>
      <c r="J150" s="30">
        <f>ROUND((I150)/(C150+I150)*1000,1)</f>
        <v>41.7</v>
      </c>
      <c r="K150" s="52">
        <v>96</v>
      </c>
      <c r="L150" s="39">
        <f>ROUND(K150/A150*1000,1)</f>
        <v>8.3</v>
      </c>
      <c r="M150" s="44">
        <v>6</v>
      </c>
      <c r="N150" s="66">
        <f>ROUND(M150/A150*1000,2)</f>
        <v>0.52</v>
      </c>
    </row>
    <row r="151" spans="1:14" ht="24">
      <c r="A151" s="93">
        <v>7658</v>
      </c>
      <c r="B151" s="40" t="s">
        <v>107</v>
      </c>
      <c r="C151" s="42">
        <v>190</v>
      </c>
      <c r="D151" s="43">
        <f>ROUND(C151/A151*1000,1)</f>
        <v>24.8</v>
      </c>
      <c r="E151" s="79">
        <v>74</v>
      </c>
      <c r="F151" s="37">
        <f>ROUND(E151/A151*1000,1)</f>
        <v>9.7</v>
      </c>
      <c r="G151" s="44">
        <v>11</v>
      </c>
      <c r="H151" s="39">
        <f>ROUND(G151/C151*1000,1)</f>
        <v>57.9</v>
      </c>
      <c r="I151" s="44">
        <v>5</v>
      </c>
      <c r="J151" s="30">
        <f>ROUND((I151)/(C151+I151)*1000,1)</f>
        <v>25.6</v>
      </c>
      <c r="K151" s="52">
        <v>54</v>
      </c>
      <c r="L151" s="39">
        <f>ROUND(K151/A151*1000,1)</f>
        <v>7.1</v>
      </c>
      <c r="M151" s="44">
        <v>5</v>
      </c>
      <c r="N151" s="66">
        <f>ROUND(M151/A151*1000,2)</f>
        <v>0.65</v>
      </c>
    </row>
    <row r="152" spans="1:14" ht="24">
      <c r="A152" s="93">
        <v>13746</v>
      </c>
      <c r="B152" s="40" t="s">
        <v>102</v>
      </c>
      <c r="C152" s="42">
        <v>231</v>
      </c>
      <c r="D152" s="43">
        <f>ROUND(C152/A152*1000,1)</f>
        <v>16.8</v>
      </c>
      <c r="E152" s="79">
        <v>107</v>
      </c>
      <c r="F152" s="37">
        <f>ROUND(E152/A152*1000,1)</f>
        <v>7.8</v>
      </c>
      <c r="G152" s="44">
        <v>10</v>
      </c>
      <c r="H152" s="39">
        <f>ROUND(G152/C152*1000,1)</f>
        <v>43.3</v>
      </c>
      <c r="I152" s="44">
        <v>11</v>
      </c>
      <c r="J152" s="30">
        <f>ROUND((I152)/(C152+I152)*1000,1)</f>
        <v>45.5</v>
      </c>
      <c r="K152" s="52">
        <v>113</v>
      </c>
      <c r="L152" s="39">
        <f>ROUND(K152/A152*1000,1)</f>
        <v>8.2</v>
      </c>
      <c r="M152" s="44">
        <v>4</v>
      </c>
      <c r="N152" s="66">
        <f>ROUND(M152/A152*1000,2)</f>
        <v>0.29</v>
      </c>
    </row>
    <row r="153" spans="1:14" ht="24">
      <c r="A153" s="93">
        <v>6504</v>
      </c>
      <c r="B153" s="40" t="s">
        <v>113</v>
      </c>
      <c r="C153" s="42">
        <v>112</v>
      </c>
      <c r="D153" s="43">
        <f>ROUND(C153/A153*1000,1)</f>
        <v>17.2</v>
      </c>
      <c r="E153" s="79">
        <v>71</v>
      </c>
      <c r="F153" s="37">
        <f>ROUND(E153/A153*1000,1)</f>
        <v>10.9</v>
      </c>
      <c r="G153" s="44">
        <v>5</v>
      </c>
      <c r="H153" s="39">
        <f>ROUND(G153/C153*1000,1)</f>
        <v>44.6</v>
      </c>
      <c r="I153" s="44">
        <v>2</v>
      </c>
      <c r="J153" s="30">
        <f>ROUND((I153)/(C153+I153)*1000,1)</f>
        <v>17.5</v>
      </c>
      <c r="K153" s="52">
        <v>48</v>
      </c>
      <c r="L153" s="39">
        <f>ROUND(K153/A153*1000,1)</f>
        <v>7.4</v>
      </c>
      <c r="M153" s="44">
        <v>3</v>
      </c>
      <c r="N153" s="66">
        <f>ROUND(M153/A153*1000,2)</f>
        <v>0.46</v>
      </c>
    </row>
    <row r="154" spans="1:14" ht="24">
      <c r="A154" s="93">
        <v>5173</v>
      </c>
      <c r="B154" s="40" t="s">
        <v>114</v>
      </c>
      <c r="C154" s="42">
        <v>101</v>
      </c>
      <c r="D154" s="43">
        <f>ROUND(C154/A154*1000,1)</f>
        <v>19.5</v>
      </c>
      <c r="E154" s="79">
        <v>44</v>
      </c>
      <c r="F154" s="37">
        <f>ROUND(E154/A154*1000,1)</f>
        <v>8.5</v>
      </c>
      <c r="G154" s="44">
        <v>3</v>
      </c>
      <c r="H154" s="39">
        <f>ROUND(G154/C154*1000,1)</f>
        <v>29.7</v>
      </c>
      <c r="I154" s="44">
        <v>5</v>
      </c>
      <c r="J154" s="30">
        <f>ROUND((I154)/(C154+I154)*1000,1)</f>
        <v>47.2</v>
      </c>
      <c r="K154" s="52">
        <v>28</v>
      </c>
      <c r="L154" s="39">
        <f>ROUND(K154/A154*1000,1)</f>
        <v>5.4</v>
      </c>
      <c r="M154" s="44">
        <v>1</v>
      </c>
      <c r="N154" s="66">
        <f>ROUND(M154/A154*1000,2)</f>
        <v>0.19</v>
      </c>
    </row>
    <row r="155" spans="1:14" ht="7.5" customHeight="1">
      <c r="A155" s="94"/>
      <c r="B155" s="40"/>
      <c r="C155" s="42"/>
      <c r="D155" s="43"/>
      <c r="E155" s="79"/>
      <c r="F155" s="37"/>
      <c r="G155" s="44"/>
      <c r="H155" s="39" t="s">
        <v>1</v>
      </c>
      <c r="I155" s="44"/>
      <c r="J155" s="39" t="s">
        <v>1</v>
      </c>
      <c r="K155" s="42"/>
      <c r="L155" s="39"/>
      <c r="M155" s="42"/>
      <c r="N155" s="68"/>
    </row>
    <row r="156" spans="1:14" ht="24">
      <c r="A156" s="93">
        <v>16856</v>
      </c>
      <c r="B156" s="40" t="s">
        <v>103</v>
      </c>
      <c r="C156" s="42">
        <v>300</v>
      </c>
      <c r="D156" s="43">
        <f>ROUND(C156/A156*1000,1)</f>
        <v>17.8</v>
      </c>
      <c r="E156" s="79">
        <v>153</v>
      </c>
      <c r="F156" s="37">
        <f>ROUND(E156/A156*1000,1)</f>
        <v>9.1</v>
      </c>
      <c r="G156" s="44">
        <v>19</v>
      </c>
      <c r="H156" s="39">
        <f>ROUND(G156/C156*1000,1)</f>
        <v>63.3</v>
      </c>
      <c r="I156" s="44">
        <v>15</v>
      </c>
      <c r="J156" s="30">
        <f>ROUND((I156)/(C156+I156)*1000,1)</f>
        <v>47.6</v>
      </c>
      <c r="K156" s="52">
        <v>121</v>
      </c>
      <c r="L156" s="39">
        <f>ROUND(K156/A156*1000,1)</f>
        <v>7.2</v>
      </c>
      <c r="M156" s="44">
        <v>10</v>
      </c>
      <c r="N156" s="66">
        <f>ROUND(M156/A156*1000,2)</f>
        <v>0.59</v>
      </c>
    </row>
    <row r="157" spans="1:14" ht="24">
      <c r="A157" s="93">
        <v>14526</v>
      </c>
      <c r="B157" s="40" t="s">
        <v>108</v>
      </c>
      <c r="C157" s="42">
        <v>246</v>
      </c>
      <c r="D157" s="43">
        <f>ROUND(C157/A157*1000,1)</f>
        <v>16.9</v>
      </c>
      <c r="E157" s="79">
        <v>150</v>
      </c>
      <c r="F157" s="37">
        <f>ROUND(E157/A157*1000,1)</f>
        <v>10.3</v>
      </c>
      <c r="G157" s="44">
        <v>15</v>
      </c>
      <c r="H157" s="39">
        <f>ROUND(G157/C157*1000,1)</f>
        <v>61</v>
      </c>
      <c r="I157" s="44">
        <v>18</v>
      </c>
      <c r="J157" s="30">
        <f>ROUND((I157)/(C157+I157)*1000,1)</f>
        <v>68.2</v>
      </c>
      <c r="K157" s="52">
        <v>111</v>
      </c>
      <c r="L157" s="39">
        <f>ROUND(K157/A157*1000,1)</f>
        <v>7.6</v>
      </c>
      <c r="M157" s="44">
        <v>10</v>
      </c>
      <c r="N157" s="66">
        <f>ROUND(M157/A157*1000,2)</f>
        <v>0.69</v>
      </c>
    </row>
    <row r="158" spans="1:14" ht="24">
      <c r="A158" s="93">
        <v>14204</v>
      </c>
      <c r="B158" s="40" t="s">
        <v>109</v>
      </c>
      <c r="C158" s="42">
        <v>285</v>
      </c>
      <c r="D158" s="43">
        <f>ROUND(C158/A158*1000,1)</f>
        <v>20.1</v>
      </c>
      <c r="E158" s="79">
        <v>151</v>
      </c>
      <c r="F158" s="37">
        <f>ROUND(E158/A158*1000,1)</f>
        <v>10.6</v>
      </c>
      <c r="G158" s="44">
        <v>10</v>
      </c>
      <c r="H158" s="39">
        <f>ROUND(G158/C158*1000,1)</f>
        <v>35.1</v>
      </c>
      <c r="I158" s="44">
        <v>17</v>
      </c>
      <c r="J158" s="30">
        <f>ROUND((I158)/(C158+I158)*1000,1)</f>
        <v>56.3</v>
      </c>
      <c r="K158" s="52">
        <v>114</v>
      </c>
      <c r="L158" s="39">
        <f>ROUND(K158/A158*1000,1)</f>
        <v>8</v>
      </c>
      <c r="M158" s="44">
        <v>8</v>
      </c>
      <c r="N158" s="66">
        <f>ROUND(M158/A158*1000,2)</f>
        <v>0.56</v>
      </c>
    </row>
    <row r="159" spans="1:14" ht="24">
      <c r="A159" s="93">
        <v>5943</v>
      </c>
      <c r="B159" s="40" t="s">
        <v>131</v>
      </c>
      <c r="C159" s="42">
        <v>147</v>
      </c>
      <c r="D159" s="43">
        <f>ROUND(C159/A159*1000,1)</f>
        <v>24.7</v>
      </c>
      <c r="E159" s="79">
        <v>57</v>
      </c>
      <c r="F159" s="37">
        <f>ROUND(E159/A159*1000,1)</f>
        <v>9.6</v>
      </c>
      <c r="G159" s="44">
        <v>6</v>
      </c>
      <c r="H159" s="39">
        <f>ROUND(G159/C159*1000,1)</f>
        <v>40.8</v>
      </c>
      <c r="I159" s="44">
        <v>2</v>
      </c>
      <c r="J159" s="30">
        <f>ROUND((I159)/(C159+I159)*1000,1)</f>
        <v>13.4</v>
      </c>
      <c r="K159" s="52">
        <v>41</v>
      </c>
      <c r="L159" s="39">
        <f>ROUND(K159/A159*1000,1)</f>
        <v>6.9</v>
      </c>
      <c r="M159" s="44">
        <v>2</v>
      </c>
      <c r="N159" s="66">
        <f>ROUND(M159/A159*1000,2)</f>
        <v>0.34</v>
      </c>
    </row>
    <row r="160" spans="1:14" ht="24">
      <c r="A160" s="89">
        <v>10141</v>
      </c>
      <c r="B160" s="40" t="s">
        <v>132</v>
      </c>
      <c r="C160" s="35">
        <v>211</v>
      </c>
      <c r="D160" s="36">
        <f>ROUND(C160/A160*1000,1)</f>
        <v>20.8</v>
      </c>
      <c r="E160" s="79">
        <v>86</v>
      </c>
      <c r="F160" s="37">
        <f>ROUND(E160/A160*1000,1)</f>
        <v>8.5</v>
      </c>
      <c r="G160" s="38">
        <v>7</v>
      </c>
      <c r="H160" s="39">
        <f>ROUND(G160/C160*1000,1)</f>
        <v>33.2</v>
      </c>
      <c r="I160" s="38">
        <v>31</v>
      </c>
      <c r="J160" s="30">
        <f>ROUND((I160)/(C160+I160)*1000,1)</f>
        <v>128.1</v>
      </c>
      <c r="K160" s="6">
        <v>68</v>
      </c>
      <c r="L160" s="39">
        <f>ROUND(K160/A160*1000,1)</f>
        <v>6.7</v>
      </c>
      <c r="M160" s="44">
        <v>6</v>
      </c>
      <c r="N160" s="66">
        <f>ROUND(M160/A160*1000,2)</f>
        <v>0.59</v>
      </c>
    </row>
    <row r="161" spans="1:14" ht="7.5" customHeight="1">
      <c r="A161" s="94"/>
      <c r="B161" s="40"/>
      <c r="C161" s="42"/>
      <c r="D161" s="43"/>
      <c r="E161" s="79"/>
      <c r="F161" s="37"/>
      <c r="G161" s="44"/>
      <c r="H161" s="39" t="s">
        <v>1</v>
      </c>
      <c r="I161" s="44"/>
      <c r="J161" s="39" t="s">
        <v>1</v>
      </c>
      <c r="K161" s="42"/>
      <c r="L161" s="39"/>
      <c r="M161" s="42"/>
      <c r="N161" s="68"/>
    </row>
    <row r="162" spans="1:14" ht="24">
      <c r="A162" s="89">
        <v>17955</v>
      </c>
      <c r="B162" s="40" t="s">
        <v>133</v>
      </c>
      <c r="C162" s="35">
        <v>353</v>
      </c>
      <c r="D162" s="36">
        <f>ROUND(C162/A162*1000,1)</f>
        <v>19.7</v>
      </c>
      <c r="E162" s="79">
        <v>170</v>
      </c>
      <c r="F162" s="37">
        <f>ROUND(E162/A162*1000,1)</f>
        <v>9.5</v>
      </c>
      <c r="G162" s="38">
        <v>16</v>
      </c>
      <c r="H162" s="39">
        <f>ROUND(G162/C162*1000,1)</f>
        <v>45.3</v>
      </c>
      <c r="I162" s="38">
        <v>8</v>
      </c>
      <c r="J162" s="30">
        <f>ROUND((I162)/(C162+I162)*1000,1)</f>
        <v>22.2</v>
      </c>
      <c r="K162" s="6">
        <v>164</v>
      </c>
      <c r="L162" s="39">
        <f>ROUND(K162/A162*1000,1)</f>
        <v>9.1</v>
      </c>
      <c r="M162" s="44">
        <v>11</v>
      </c>
      <c r="N162" s="66">
        <f>ROUND(M162/A162*1000,2)</f>
        <v>0.61</v>
      </c>
    </row>
    <row r="163" spans="1:14" ht="24">
      <c r="A163" s="89">
        <v>11323</v>
      </c>
      <c r="B163" s="40" t="s">
        <v>134</v>
      </c>
      <c r="C163" s="35">
        <v>254</v>
      </c>
      <c r="D163" s="36">
        <f>ROUND(C163/A163*1000,1)</f>
        <v>22.4</v>
      </c>
      <c r="E163" s="79">
        <v>81</v>
      </c>
      <c r="F163" s="37">
        <f>ROUND(E163/A163*1000,1)</f>
        <v>7.2</v>
      </c>
      <c r="G163" s="38">
        <v>20</v>
      </c>
      <c r="H163" s="39">
        <f>ROUND(G163/C163*1000,1)</f>
        <v>78.7</v>
      </c>
      <c r="I163" s="38">
        <v>51</v>
      </c>
      <c r="J163" s="30">
        <f>ROUND((I163)/(C163+I163)*1000,1)</f>
        <v>167.2</v>
      </c>
      <c r="K163" s="6">
        <v>82</v>
      </c>
      <c r="L163" s="39">
        <f>ROUND(K163/A163*1000,1)</f>
        <v>7.2</v>
      </c>
      <c r="M163" s="44">
        <v>4</v>
      </c>
      <c r="N163" s="66">
        <f>ROUND(M163/A163*1000,2)</f>
        <v>0.35</v>
      </c>
    </row>
    <row r="164" spans="1:14" ht="24">
      <c r="A164" s="89">
        <v>3559</v>
      </c>
      <c r="B164" s="40" t="s">
        <v>152</v>
      </c>
      <c r="C164" s="35">
        <v>73</v>
      </c>
      <c r="D164" s="36">
        <f>ROUND(C164/A164*1000,1)</f>
        <v>20.5</v>
      </c>
      <c r="E164" s="79">
        <v>34</v>
      </c>
      <c r="F164" s="37">
        <f>ROUND(E164/A164*1000,1)</f>
        <v>9.6</v>
      </c>
      <c r="G164" s="38">
        <v>2</v>
      </c>
      <c r="H164" s="39">
        <f>ROUND(G164/C164*1000,1)</f>
        <v>27.4</v>
      </c>
      <c r="I164" s="38">
        <v>3</v>
      </c>
      <c r="J164" s="30">
        <f>ROUND((I164)/(C164+I164)*1000,1)</f>
        <v>39.5</v>
      </c>
      <c r="K164" s="6">
        <v>30</v>
      </c>
      <c r="L164" s="39">
        <f>ROUND(K164/A164*1000,1)</f>
        <v>8.4</v>
      </c>
      <c r="M164" s="44">
        <v>0</v>
      </c>
      <c r="N164" s="66">
        <f>ROUND(M164/A164*1000,2)</f>
        <v>0</v>
      </c>
    </row>
    <row r="165" spans="1:14" ht="24">
      <c r="A165" s="89">
        <v>9702</v>
      </c>
      <c r="B165" s="40" t="s">
        <v>137</v>
      </c>
      <c r="C165" s="35">
        <v>211</v>
      </c>
      <c r="D165" s="36">
        <f>ROUND(C165/A165*1000,1)</f>
        <v>21.7</v>
      </c>
      <c r="E165" s="79">
        <v>95</v>
      </c>
      <c r="F165" s="37">
        <f>ROUND(E165/A165*1000,1)</f>
        <v>9.8</v>
      </c>
      <c r="G165" s="38">
        <v>10</v>
      </c>
      <c r="H165" s="39">
        <f>ROUND(G165/C165*1000,1)</f>
        <v>47.4</v>
      </c>
      <c r="I165" s="38">
        <v>9</v>
      </c>
      <c r="J165" s="30">
        <f>ROUND((I165)/(C165+I165)*1000,1)</f>
        <v>40.9</v>
      </c>
      <c r="K165" s="6">
        <v>53</v>
      </c>
      <c r="L165" s="39">
        <f>ROUND(K165/A165*1000,1)</f>
        <v>5.5</v>
      </c>
      <c r="M165" s="44">
        <v>4</v>
      </c>
      <c r="N165" s="66">
        <f>ROUND(M165/A165*1000,2)</f>
        <v>0.41</v>
      </c>
    </row>
    <row r="166" spans="1:14" ht="24">
      <c r="A166" s="89">
        <v>4311</v>
      </c>
      <c r="B166" s="40" t="s">
        <v>153</v>
      </c>
      <c r="C166" s="35">
        <v>90</v>
      </c>
      <c r="D166" s="36">
        <f>ROUND(C166/A166*1000,1)</f>
        <v>20.9</v>
      </c>
      <c r="E166" s="79">
        <v>29</v>
      </c>
      <c r="F166" s="37">
        <f>ROUND(E166/A166*1000,1)</f>
        <v>6.7</v>
      </c>
      <c r="G166" s="38">
        <v>1</v>
      </c>
      <c r="H166" s="39">
        <f>ROUND(G166/C166*1000,1)</f>
        <v>11.1</v>
      </c>
      <c r="I166" s="38">
        <v>5</v>
      </c>
      <c r="J166" s="30">
        <f>ROUND((I166)/(C166+I166)*1000,1)</f>
        <v>52.6</v>
      </c>
      <c r="K166" s="6">
        <v>40</v>
      </c>
      <c r="L166" s="39">
        <f>ROUND(K166/A166*1000,1)</f>
        <v>9.3</v>
      </c>
      <c r="M166" s="44">
        <v>0</v>
      </c>
      <c r="N166" s="66">
        <f>ROUND(M166/A166*1000,2)</f>
        <v>0</v>
      </c>
    </row>
    <row r="167" spans="1:14" ht="7.5" customHeight="1">
      <c r="A167" s="94"/>
      <c r="B167" s="40"/>
      <c r="C167" s="42"/>
      <c r="D167" s="43"/>
      <c r="E167" s="79"/>
      <c r="F167" s="37"/>
      <c r="G167" s="44"/>
      <c r="H167" s="39" t="s">
        <v>1</v>
      </c>
      <c r="I167" s="44"/>
      <c r="J167" s="39" t="s">
        <v>1</v>
      </c>
      <c r="K167" s="42"/>
      <c r="L167" s="39"/>
      <c r="M167" s="42"/>
      <c r="N167" s="68"/>
    </row>
    <row r="168" spans="1:14" ht="24">
      <c r="A168" s="89">
        <v>7883</v>
      </c>
      <c r="B168" s="40" t="s">
        <v>135</v>
      </c>
      <c r="C168" s="35">
        <v>193</v>
      </c>
      <c r="D168" s="36">
        <f>ROUND(C168/A168*1000,1)</f>
        <v>24.5</v>
      </c>
      <c r="E168" s="79">
        <v>75</v>
      </c>
      <c r="F168" s="37">
        <f>ROUND(E168/A168*1000,1)</f>
        <v>9.5</v>
      </c>
      <c r="G168" s="38">
        <v>12</v>
      </c>
      <c r="H168" s="39">
        <f>ROUND(G168/C168*1000,1)</f>
        <v>62.2</v>
      </c>
      <c r="I168" s="38">
        <v>23</v>
      </c>
      <c r="J168" s="30">
        <f>ROUND((I168)/(C168+I168)*1000,1)</f>
        <v>106.5</v>
      </c>
      <c r="K168" s="6">
        <v>55</v>
      </c>
      <c r="L168" s="39">
        <f>ROUND(K168/A168*1000,1)</f>
        <v>7</v>
      </c>
      <c r="M168" s="44">
        <v>3</v>
      </c>
      <c r="N168" s="66">
        <f>ROUND(M168/A168*1000,2)</f>
        <v>0.38</v>
      </c>
    </row>
    <row r="169" spans="1:14" ht="24">
      <c r="A169" s="93">
        <v>18751</v>
      </c>
      <c r="B169" s="87" t="s">
        <v>122</v>
      </c>
      <c r="C169" s="42">
        <v>423</v>
      </c>
      <c r="D169" s="43">
        <f>ROUND(C169/A169*1000,1)</f>
        <v>22.6</v>
      </c>
      <c r="E169" s="79">
        <v>178</v>
      </c>
      <c r="F169" s="37">
        <f>ROUND(E169/A169*1000,1)</f>
        <v>9.5</v>
      </c>
      <c r="G169" s="44">
        <v>17</v>
      </c>
      <c r="H169" s="39">
        <f>ROUND(G169/C169*1000,1)</f>
        <v>40.2</v>
      </c>
      <c r="I169" s="44">
        <v>44</v>
      </c>
      <c r="J169" s="30">
        <f>ROUND((I169)/(C169+I169)*1000,1)</f>
        <v>94.2</v>
      </c>
      <c r="K169" s="52">
        <v>144</v>
      </c>
      <c r="L169" s="39">
        <f>ROUND(K169/A169*1000,1)</f>
        <v>7.7</v>
      </c>
      <c r="M169" s="52">
        <v>11</v>
      </c>
      <c r="N169" s="66">
        <f>ROUND(M169/A169*1000,2)</f>
        <v>0.59</v>
      </c>
    </row>
    <row r="170" spans="1:14" ht="24.75" thickBot="1">
      <c r="A170" s="93">
        <v>12534</v>
      </c>
      <c r="B170" s="88" t="s">
        <v>123</v>
      </c>
      <c r="C170" s="45">
        <v>342</v>
      </c>
      <c r="D170" s="46">
        <f>ROUND(C170/A170*1000,1)</f>
        <v>27.3</v>
      </c>
      <c r="E170" s="81">
        <v>119</v>
      </c>
      <c r="F170" s="47">
        <f>ROUND(E170/A170*1000,1)</f>
        <v>9.5</v>
      </c>
      <c r="G170" s="48">
        <v>15</v>
      </c>
      <c r="H170" s="49">
        <f>ROUND(G170/C170*1000,1)</f>
        <v>43.9</v>
      </c>
      <c r="I170" s="48">
        <v>12</v>
      </c>
      <c r="J170" s="50">
        <f>ROUND((I170)/(C170+I170)*1000,1)</f>
        <v>33.9</v>
      </c>
      <c r="K170" s="51">
        <v>104</v>
      </c>
      <c r="L170" s="49">
        <f>ROUND(K170/A170*1000,1)</f>
        <v>8.3</v>
      </c>
      <c r="M170" s="51">
        <v>7</v>
      </c>
      <c r="N170" s="67">
        <f>ROUND(M170/A170*1000,2)</f>
        <v>0.56</v>
      </c>
    </row>
    <row r="171" spans="2:14" ht="24.75" customHeight="1">
      <c r="B171" s="59"/>
      <c r="C171" s="60"/>
      <c r="D171" s="59"/>
      <c r="E171" s="61"/>
      <c r="F171" s="59"/>
      <c r="G171" s="59"/>
      <c r="H171" s="62"/>
      <c r="I171" s="59"/>
      <c r="J171" s="63" t="s">
        <v>0</v>
      </c>
      <c r="K171" s="60"/>
      <c r="L171" s="64" t="s">
        <v>1</v>
      </c>
      <c r="M171" s="60"/>
      <c r="N171" s="64" t="s">
        <v>1</v>
      </c>
    </row>
    <row r="172" ht="24.75" customHeight="1"/>
    <row r="173" ht="24.75" customHeight="1">
      <c r="E173" s="1"/>
    </row>
    <row r="174" ht="24.75" customHeight="1"/>
    <row r="175" ht="24.75" customHeight="1"/>
    <row r="176" ht="24.75" customHeight="1"/>
    <row r="177" ht="24.75" customHeight="1"/>
  </sheetData>
  <mergeCells count="26">
    <mergeCell ref="M3:N4"/>
    <mergeCell ref="C3:D4"/>
    <mergeCell ref="G3:H3"/>
    <mergeCell ref="E3:F4"/>
    <mergeCell ref="G4:H4"/>
    <mergeCell ref="I3:J4"/>
    <mergeCell ref="C5:C6"/>
    <mergeCell ref="E5:E6"/>
    <mergeCell ref="G5:G6"/>
    <mergeCell ref="K3:L4"/>
    <mergeCell ref="M5:M6"/>
    <mergeCell ref="C86:D87"/>
    <mergeCell ref="E86:F87"/>
    <mergeCell ref="G86:H86"/>
    <mergeCell ref="K86:L87"/>
    <mergeCell ref="M86:N87"/>
    <mergeCell ref="I5:I6"/>
    <mergeCell ref="I86:J87"/>
    <mergeCell ref="G87:H87"/>
    <mergeCell ref="K5:K6"/>
    <mergeCell ref="C88:C89"/>
    <mergeCell ref="E88:E89"/>
    <mergeCell ref="G88:G89"/>
    <mergeCell ref="M88:M89"/>
    <mergeCell ref="I88:I89"/>
    <mergeCell ref="K88:K89"/>
  </mergeCells>
  <printOptions horizontalCentered="1"/>
  <pageMargins left="0.5511811023622047" right="0.5511811023622047" top="0.1968503937007874" bottom="0.1968503937007874" header="0.15748031496062992" footer="0.15748031496062992"/>
  <pageSetup horizontalDpi="600" verticalDpi="600" orientation="portrait" pageOrder="overThenDown" paperSize="9" scale="4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2007-06-27T06:45:39Z</cp:lastPrinted>
  <dcterms:created xsi:type="dcterms:W3CDTF">2000-02-15T01:29:42Z</dcterms:created>
  <dcterms:modified xsi:type="dcterms:W3CDTF">2007-06-27T07:33:02Z</dcterms:modified>
  <cp:category/>
  <cp:version/>
  <cp:contentType/>
  <cp:contentStatus/>
</cp:coreProperties>
</file>