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'人口'!$A$1:$E$184</definedName>
    <definedName name="_xlnm.Print_Titles" localSheetId="0">'人口'!$1:$4</definedName>
  </definedNames>
  <calcPr fullCalcOnLoad="1"/>
</workbook>
</file>

<file path=xl/sharedStrings.xml><?xml version="1.0" encoding="utf-8"?>
<sst xmlns="http://schemas.openxmlformats.org/spreadsheetml/2006/main" count="153" uniqueCount="152">
  <si>
    <t>市町村</t>
  </si>
  <si>
    <t>県計</t>
  </si>
  <si>
    <t>市計</t>
  </si>
  <si>
    <t>郡計</t>
  </si>
  <si>
    <t>千葉市</t>
  </si>
  <si>
    <t>船橋市</t>
  </si>
  <si>
    <t>館山市</t>
  </si>
  <si>
    <t>木更津市</t>
  </si>
  <si>
    <t>松戸市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</si>
  <si>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</si>
  <si>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</si>
  <si>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</si>
  <si>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</si>
  <si>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</si>
  <si>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</si>
  <si>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</si>
  <si>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</si>
  <si>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</si>
  <si>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東葛飾郡</t>
  </si>
  <si>
    <t>関宿町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</si>
  <si>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</si>
  <si>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</si>
  <si>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</si>
  <si>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</si>
  <si>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</si>
  <si>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</si>
  <si>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</si>
  <si>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</si>
  <si>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</si>
  <si>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</si>
  <si>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</si>
  <si>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</si>
  <si>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</si>
  <si>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</si>
  <si>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</si>
  <si>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</si>
  <si>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</si>
  <si>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</si>
  <si>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</si>
  <si>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</si>
  <si>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</si>
  <si>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</si>
  <si>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</si>
  <si>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</si>
  <si>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</si>
  <si>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</si>
  <si>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</si>
  <si>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</si>
  <si>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</si>
  <si>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</si>
  <si>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</si>
  <si>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</si>
  <si>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</si>
  <si>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</si>
  <si>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</si>
  <si>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</si>
  <si>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</si>
  <si>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</si>
  <si>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</si>
  <si>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</si>
  <si>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</si>
  <si>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安房郡</t>
  </si>
  <si>
    <t>富浦町</t>
  </si>
  <si>
    <t>富山町</t>
  </si>
  <si>
    <t>三芳村</t>
  </si>
  <si>
    <t>白浜町</t>
  </si>
  <si>
    <t>千倉町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</si>
  <si>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</si>
  <si>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</si>
  <si>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</si>
  <si>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</si>
  <si>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</si>
  <si>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</si>
  <si>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</si>
  <si>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</si>
  <si>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</si>
  <si>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</si>
  <si>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</si>
  <si>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</si>
  <si>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</si>
  <si>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</si>
  <si>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</si>
  <si>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</si>
  <si>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</si>
  <si>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</si>
  <si>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</si>
  <si>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</si>
  <si>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</si>
  <si>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</si>
  <si>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館山</t>
  </si>
  <si>
    <t>木更津</t>
  </si>
  <si>
    <t>鴨川</t>
  </si>
  <si>
    <t>船橋</t>
  </si>
  <si>
    <t>松尾</t>
  </si>
  <si>
    <t>（市町村）</t>
  </si>
  <si>
    <t>袖ケ浦町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</si>
  <si>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</si>
  <si>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</si>
  <si>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</si>
  <si>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</si>
  <si>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</si>
  <si>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</si>
  <si>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</si>
  <si>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</si>
  <si>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</si>
  <si>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</si>
  <si>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</si>
  <si>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</si>
  <si>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</si>
  <si>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</si>
  <si>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</si>
  <si>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</si>
  <si>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</si>
  <si>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</si>
  <si>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</si>
  <si>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</si>
  <si>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</si>
  <si>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t>沼南村</t>
  </si>
  <si>
    <t>白井村</t>
  </si>
  <si>
    <t>世帯数</t>
  </si>
  <si>
    <t>峰上村</t>
  </si>
  <si>
    <t>姉崎町</t>
  </si>
  <si>
    <t>泉町</t>
  </si>
  <si>
    <t>五井</t>
  </si>
  <si>
    <t>市津村</t>
  </si>
  <si>
    <t>長者町</t>
  </si>
  <si>
    <t>太東町</t>
  </si>
  <si>
    <t>勝山町</t>
  </si>
  <si>
    <t>保田町</t>
  </si>
  <si>
    <t>勝浦町</t>
  </si>
  <si>
    <t>鎌ケ谷村</t>
  </si>
  <si>
    <t>野田市</t>
  </si>
  <si>
    <t>福田村</t>
  </si>
  <si>
    <t>川間村</t>
  </si>
  <si>
    <t>第３表　市町村別人口及び世帯数</t>
  </si>
  <si>
    <r>
      <t>昭和</t>
    </r>
    <r>
      <rPr>
        <sz val="14"/>
        <rFont val="ＭＳ 明朝"/>
        <family val="1"/>
      </rPr>
      <t>30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日国勢調査</t>
    </r>
  </si>
  <si>
    <t>総数</t>
  </si>
  <si>
    <t>男</t>
  </si>
  <si>
    <t>女</t>
  </si>
  <si>
    <t>銚子市</t>
  </si>
  <si>
    <t>市川市</t>
  </si>
  <si>
    <t>本納町</t>
  </si>
  <si>
    <t>豊岡村</t>
  </si>
  <si>
    <t>丸山町</t>
  </si>
  <si>
    <t>和田町</t>
  </si>
  <si>
    <t>南三原村</t>
  </si>
  <si>
    <t>市原町</t>
  </si>
  <si>
    <t>五井町</t>
  </si>
  <si>
    <t>海上村</t>
  </si>
  <si>
    <t>市原村</t>
  </si>
  <si>
    <t>三和町</t>
  </si>
  <si>
    <t>南行徳町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</si>
</sst>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5" xfId="0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4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37" fontId="0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7" fontId="5" fillId="0" borderId="9" xfId="0" applyNumberFormat="1" applyFont="1" applyBorder="1" applyAlignment="1" applyProtection="1">
      <alignment vertical="center"/>
      <protection/>
    </xf>
    <xf numFmtId="38" fontId="5" fillId="0" borderId="9" xfId="17" applyFont="1" applyBorder="1" applyAlignment="1" applyProtection="1">
      <alignment vertical="center"/>
      <protection/>
    </xf>
    <xf numFmtId="38" fontId="0" fillId="0" borderId="9" xfId="17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>
      <alignment/>
    </xf>
    <xf numFmtId="0" fontId="0" fillId="0" borderId="2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/>
    </xf>
    <xf numFmtId="37" fontId="5" fillId="0" borderId="22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38" fontId="5" fillId="0" borderId="22" xfId="17" applyFont="1" applyBorder="1" applyAlignment="1" applyProtection="1">
      <alignment vertical="center"/>
      <protection/>
    </xf>
    <xf numFmtId="38" fontId="0" fillId="0" borderId="22" xfId="17" applyFont="1" applyBorder="1" applyAlignment="1" applyProtection="1">
      <alignment vertical="center"/>
      <protection/>
    </xf>
    <xf numFmtId="0" fontId="0" fillId="0" borderId="23" xfId="0" applyFont="1" applyBorder="1" applyAlignment="1">
      <alignment/>
    </xf>
    <xf numFmtId="38" fontId="5" fillId="0" borderId="4" xfId="17" applyFont="1" applyBorder="1" applyAlignment="1" applyProtection="1">
      <alignment vertical="center"/>
      <protection/>
    </xf>
    <xf numFmtId="38" fontId="0" fillId="0" borderId="4" xfId="17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184"/>
  <sheetViews>
    <sheetView tabSelected="1" workbookViewId="0" topLeftCell="A1">
      <pane ySplit="4" topLeftCell="BM5" activePane="bottomLeft" state="frozen"/>
      <selection pane="topLeft" activeCell="A1" sqref="A1"/>
      <selection pane="bottomLeft" activeCell="E166" sqref="E166"/>
    </sheetView>
  </sheetViews>
  <sheetFormatPr defaultColWidth="10.66015625" defaultRowHeight="18"/>
  <cols>
    <col min="1" max="5" width="15" style="9" customWidth="1"/>
    <col min="6" max="6" width="10.41015625" style="9" customWidth="1"/>
    <col min="7" max="16384" width="10.66015625" style="9" customWidth="1"/>
  </cols>
  <sheetData>
    <row r="1" spans="1:5" s="4" customFormat="1" ht="18.75">
      <c r="A1" s="14" t="s">
        <v>134</v>
      </c>
      <c r="B1" s="2"/>
      <c r="C1" s="2"/>
      <c r="D1" s="2"/>
      <c r="E1" s="2"/>
    </row>
    <row r="2" spans="1:5" s="4" customFormat="1" ht="18" thickBot="1">
      <c r="A2" s="1"/>
      <c r="B2" s="2"/>
      <c r="C2" s="2"/>
      <c r="D2" s="2"/>
      <c r="E2" s="3" t="s">
        <v>135</v>
      </c>
    </row>
    <row r="3" spans="1:5" s="4" customFormat="1" ht="14.25" customHeight="1">
      <c r="A3" s="5" t="s">
        <v>75</v>
      </c>
      <c r="B3" s="29" t="s">
        <v>119</v>
      </c>
      <c r="C3" s="31" t="s">
        <v>76</v>
      </c>
      <c r="D3" s="32"/>
      <c r="E3" s="33"/>
    </row>
    <row r="4" spans="1:5" s="4" customFormat="1" ht="18" customHeight="1" thickBot="1">
      <c r="A4" s="6" t="s">
        <v>0</v>
      </c>
      <c r="B4" s="30"/>
      <c r="C4" s="25" t="s">
        <v>136</v>
      </c>
      <c r="D4" s="25" t="s">
        <v>137</v>
      </c>
      <c r="E4" s="34" t="s">
        <v>138</v>
      </c>
    </row>
    <row r="5" spans="1:5" ht="17.25">
      <c r="A5" s="7" t="s">
        <v>1</v>
      </c>
      <c r="B5" s="18">
        <f>B6+B7</f>
        <v>423615</v>
      </c>
      <c r="C5" s="18">
        <f>C6+C7</f>
        <v>2204977</v>
      </c>
      <c r="D5" s="18">
        <f>D6+D7</f>
        <v>1074117</v>
      </c>
      <c r="E5" s="35">
        <f>E6+E7</f>
        <v>1130860</v>
      </c>
    </row>
    <row r="6" spans="1:5" ht="17.25">
      <c r="A6" s="10" t="s">
        <v>2</v>
      </c>
      <c r="B6" s="8">
        <f>SUM(B30:B49)</f>
        <v>219319</v>
      </c>
      <c r="C6" s="8">
        <f>SUM(C30:C49)</f>
        <v>1096507</v>
      </c>
      <c r="D6" s="8">
        <f>SUM(D30:D49)</f>
        <v>537864</v>
      </c>
      <c r="E6" s="16">
        <f>SUM(E30:E49)</f>
        <v>558643</v>
      </c>
    </row>
    <row r="7" spans="1:5" ht="17.25">
      <c r="A7" s="10" t="s">
        <v>3</v>
      </c>
      <c r="B7" s="8">
        <f>SUM(B55,B65,B76,B87,B92,B96,B107,B117,B125,B141,B51,B155)</f>
        <v>204296</v>
      </c>
      <c r="C7" s="8">
        <f>SUM(C55,C65,C76,C87,C92,C96,C107,C117,C125,C141,C51,C155)</f>
        <v>1108470</v>
      </c>
      <c r="D7" s="8">
        <f>SUM(D55,D65,D76,D87,D92,D96,D107,D117,D125,D141,D51,D155)</f>
        <v>536253</v>
      </c>
      <c r="E7" s="16">
        <f>SUM(E55,E65,E76,E87,E92,E96,E107,E117,E125,E141,E51,E155)</f>
        <v>572217</v>
      </c>
    </row>
    <row r="8" spans="1:5" ht="17.25">
      <c r="A8" s="10" t="s">
        <v>83</v>
      </c>
      <c r="B8" s="19"/>
      <c r="C8" s="19"/>
      <c r="D8" s="19"/>
      <c r="E8" s="15"/>
    </row>
    <row r="9" spans="1:5" ht="17.25">
      <c r="A9" s="12" t="s">
        <v>77</v>
      </c>
      <c r="B9" s="19">
        <f>SUM(B30,B52)</f>
        <v>42572</v>
      </c>
      <c r="C9" s="19">
        <f>SUM(C30,C52)</f>
        <v>207701</v>
      </c>
      <c r="D9" s="19">
        <f>SUM(D30,D52)</f>
        <v>104012</v>
      </c>
      <c r="E9" s="15">
        <f>SUM(E30,E52)</f>
        <v>103689</v>
      </c>
    </row>
    <row r="10" spans="1:5" ht="17.25">
      <c r="A10" s="12" t="s">
        <v>78</v>
      </c>
      <c r="B10" s="19">
        <f>SUM(B32,B56:B57)</f>
        <v>32100</v>
      </c>
      <c r="C10" s="19">
        <f>SUM(C32,C56:C57)</f>
        <v>153132</v>
      </c>
      <c r="D10" s="19">
        <f>SUM(D32,D56:D57)</f>
        <v>75214</v>
      </c>
      <c r="E10" s="15">
        <f>SUM(E32,E56:E57)</f>
        <v>77918</v>
      </c>
    </row>
    <row r="11" spans="1:5" ht="17.25">
      <c r="A11" s="12" t="s">
        <v>79</v>
      </c>
      <c r="B11" s="11">
        <f>SUM(B37,B49,B59,B63:B64)</f>
        <v>32492</v>
      </c>
      <c r="C11" s="11">
        <f>SUM(C37,C49,C59,C63:C64)</f>
        <v>168277</v>
      </c>
      <c r="D11" s="11">
        <f>SUM(D37,D49,D59,D63:D64)</f>
        <v>83312</v>
      </c>
      <c r="E11" s="15">
        <f>SUM(E37,E49,E59,E63:E64)</f>
        <v>84965</v>
      </c>
    </row>
    <row r="12" spans="1:5" ht="17.25">
      <c r="A12" s="12" t="s">
        <v>80</v>
      </c>
      <c r="B12" s="19">
        <f>SUM(B38,B60:B62)</f>
        <v>12207</v>
      </c>
      <c r="C12" s="19">
        <f>SUM(C38,C60:C62)</f>
        <v>66680</v>
      </c>
      <c r="D12" s="19">
        <f>SUM(D38,D60:D62)</f>
        <v>32253</v>
      </c>
      <c r="E12" s="15">
        <f>SUM(E38,E60:E62)</f>
        <v>34427</v>
      </c>
    </row>
    <row r="13" spans="1:5" ht="17.25">
      <c r="A13" s="12" t="s">
        <v>81</v>
      </c>
      <c r="B13" s="19">
        <f>SUM(B42:B43,B65)</f>
        <v>36123</v>
      </c>
      <c r="C13" s="19">
        <f>SUM(C42:C43,C65)</f>
        <v>193615</v>
      </c>
      <c r="D13" s="19">
        <f>SUM(D42:D43,D65)</f>
        <v>94300</v>
      </c>
      <c r="E13" s="15">
        <f>SUM(E42:E43,E65)</f>
        <v>99315</v>
      </c>
    </row>
    <row r="14" spans="1:5" ht="17.25">
      <c r="A14" s="12"/>
      <c r="B14" s="11"/>
      <c r="C14" s="11"/>
      <c r="D14" s="11"/>
      <c r="E14" s="15"/>
    </row>
    <row r="15" spans="1:5" ht="17.25">
      <c r="A15" s="12" t="s">
        <v>82</v>
      </c>
      <c r="B15" s="19">
        <f>SUM(B39,B77:B82,B85)</f>
        <v>24590</v>
      </c>
      <c r="C15" s="19">
        <f>SUM(C39,C77:C82,C85)</f>
        <v>141088</v>
      </c>
      <c r="D15" s="19">
        <f>SUM(D39,D77:D82,D85)</f>
        <v>67419</v>
      </c>
      <c r="E15" s="15">
        <f>SUM(E39,E77:E82,E85)</f>
        <v>73669</v>
      </c>
    </row>
    <row r="16" spans="1:5" ht="17.25">
      <c r="A16" s="12" t="s">
        <v>84</v>
      </c>
      <c r="B16" s="19">
        <f>SUM(B31,B46,B87)</f>
        <v>27338</v>
      </c>
      <c r="C16" s="19">
        <f>SUM(C31,C46,C87)</f>
        <v>146243</v>
      </c>
      <c r="D16" s="19">
        <f>SUM(D31,D46,D87)</f>
        <v>70367</v>
      </c>
      <c r="E16" s="15">
        <f>SUM(E31,E46,E87)</f>
        <v>75876</v>
      </c>
    </row>
    <row r="17" spans="1:5" ht="17.25">
      <c r="A17" s="12" t="s">
        <v>85</v>
      </c>
      <c r="B17" s="19">
        <f>SUM(B45,B83:B84,B92)</f>
        <v>16535</v>
      </c>
      <c r="C17" s="19">
        <f>SUM(C45,C83:C84,C92)</f>
        <v>93150</v>
      </c>
      <c r="D17" s="19">
        <f>SUM(D45,D83:D84,D92)</f>
        <v>44588</v>
      </c>
      <c r="E17" s="15">
        <f>SUM(E45,E83:E84,E92)</f>
        <v>48562</v>
      </c>
    </row>
    <row r="18" spans="1:5" ht="17.25">
      <c r="A18" s="12" t="s">
        <v>86</v>
      </c>
      <c r="B18" s="11">
        <f>SUM(B44,B97:B99)</f>
        <v>16133</v>
      </c>
      <c r="C18" s="11">
        <f>SUM(C44,C97:C99)</f>
        <v>87274</v>
      </c>
      <c r="D18" s="11">
        <f>SUM(D44,D97:D99)</f>
        <v>42062</v>
      </c>
      <c r="E18" s="15">
        <f>SUM(E44,E97:E99)</f>
        <v>45212</v>
      </c>
    </row>
    <row r="19" spans="1:5" ht="17.25">
      <c r="A19" s="12" t="s">
        <v>87</v>
      </c>
      <c r="B19" s="19">
        <f>SUM(B40,B107)</f>
        <v>21490</v>
      </c>
      <c r="C19" s="19">
        <f>SUM(C40,C107)</f>
        <v>114757</v>
      </c>
      <c r="D19" s="19">
        <f>SUM(D40,D107)</f>
        <v>55365</v>
      </c>
      <c r="E19" s="15">
        <f>SUM(E40,E107)</f>
        <v>59392</v>
      </c>
    </row>
    <row r="20" spans="1:5" ht="17.25">
      <c r="A20" s="12"/>
      <c r="B20" s="19"/>
      <c r="C20" s="19"/>
      <c r="D20" s="19"/>
      <c r="E20" s="15"/>
    </row>
    <row r="21" spans="1:5" ht="17.25">
      <c r="A21" s="12" t="s">
        <v>88</v>
      </c>
      <c r="B21" s="19">
        <f>SUM(B117)</f>
        <v>21807</v>
      </c>
      <c r="C21" s="19">
        <f>SUM(C117)</f>
        <v>111182</v>
      </c>
      <c r="D21" s="19">
        <f>SUM(D117)</f>
        <v>53318</v>
      </c>
      <c r="E21" s="15">
        <f>SUM(E117)</f>
        <v>57864</v>
      </c>
    </row>
    <row r="22" spans="1:5" ht="17.25">
      <c r="A22" s="12" t="s">
        <v>123</v>
      </c>
      <c r="B22" s="11">
        <f>SUM(B155)</f>
        <v>17605</v>
      </c>
      <c r="C22" s="11">
        <f>SUM(C155)</f>
        <v>96159</v>
      </c>
      <c r="D22" s="11">
        <f>SUM(D155)</f>
        <v>46861</v>
      </c>
      <c r="E22" s="15">
        <f>SUM(E155)</f>
        <v>49298</v>
      </c>
    </row>
    <row r="23" spans="1:5" ht="17.25">
      <c r="A23" s="12" t="s">
        <v>90</v>
      </c>
      <c r="B23" s="19">
        <f>SUM(B36,B141)</f>
        <v>34897</v>
      </c>
      <c r="C23" s="19">
        <f>SUM(C36,C141)</f>
        <v>184495</v>
      </c>
      <c r="D23" s="19">
        <f>SUM(D36,D141)</f>
        <v>89218</v>
      </c>
      <c r="E23" s="15">
        <f>SUM(E36,E141)</f>
        <v>95277</v>
      </c>
    </row>
    <row r="24" spans="1:5" ht="17.25">
      <c r="A24" s="12" t="s">
        <v>89</v>
      </c>
      <c r="B24" s="19">
        <f>SUM(B34,B126:B135)</f>
        <v>29787</v>
      </c>
      <c r="C24" s="19">
        <f>SUM(C34,C126:C135)</f>
        <v>146424</v>
      </c>
      <c r="D24" s="19">
        <f>SUM(D34,D126:D135)</f>
        <v>70058</v>
      </c>
      <c r="E24" s="15">
        <f>SUM(E34,E126:E135)</f>
        <v>76366</v>
      </c>
    </row>
    <row r="25" spans="1:5" ht="17.25">
      <c r="A25" s="12" t="s">
        <v>91</v>
      </c>
      <c r="B25" s="19">
        <f>SUM(B136:B139)</f>
        <v>9761</v>
      </c>
      <c r="C25" s="19">
        <f>SUM(C136:C139)</f>
        <v>48493</v>
      </c>
      <c r="D25" s="19">
        <f>SUM(D136:D139)</f>
        <v>23430</v>
      </c>
      <c r="E25" s="15">
        <f>SUM(E136:E139)</f>
        <v>25063</v>
      </c>
    </row>
    <row r="26" spans="1:5" ht="17.25">
      <c r="A26" s="12"/>
      <c r="B26" s="19"/>
      <c r="C26" s="19"/>
      <c r="D26" s="19"/>
      <c r="E26" s="15"/>
    </row>
    <row r="27" spans="1:5" ht="17.25">
      <c r="A27" s="12" t="s">
        <v>92</v>
      </c>
      <c r="B27" s="11">
        <f>SUM(B33,B48,B53,B58)</f>
        <v>34665</v>
      </c>
      <c r="C27" s="11">
        <f>SUM(C33,C48,C53,C58)</f>
        <v>172604</v>
      </c>
      <c r="D27" s="11">
        <f>SUM(D33,D48,D53,D58)</f>
        <v>86793</v>
      </c>
      <c r="E27" s="15">
        <f>SUM(E33,E48,E53,E58)</f>
        <v>85811</v>
      </c>
    </row>
    <row r="28" spans="1:5" ht="17.25">
      <c r="A28" s="12" t="s">
        <v>93</v>
      </c>
      <c r="B28" s="19">
        <f>SUM(B100:B105)</f>
        <v>13513</v>
      </c>
      <c r="C28" s="19">
        <f>SUM(C100:C105)</f>
        <v>73703</v>
      </c>
      <c r="D28" s="19">
        <f>SUM(D100:D105)</f>
        <v>35547</v>
      </c>
      <c r="E28" s="15">
        <f>SUM(E100:E105)</f>
        <v>38156</v>
      </c>
    </row>
    <row r="29" spans="1:5" ht="17.25">
      <c r="A29" s="10" t="s">
        <v>94</v>
      </c>
      <c r="B29" s="19"/>
      <c r="C29" s="19"/>
      <c r="D29" s="19"/>
      <c r="E29" s="15"/>
    </row>
    <row r="30" spans="1:5" ht="17.25">
      <c r="A30" s="12" t="s">
        <v>4</v>
      </c>
      <c r="B30" s="19">
        <v>40869</v>
      </c>
      <c r="C30" s="19">
        <f>SUM(D30:E30)</f>
        <v>197956</v>
      </c>
      <c r="D30" s="19">
        <v>99262</v>
      </c>
      <c r="E30" s="15">
        <v>98694</v>
      </c>
    </row>
    <row r="31" spans="1:5" ht="17.25">
      <c r="A31" s="12" t="s">
        <v>139</v>
      </c>
      <c r="B31" s="19">
        <v>17059</v>
      </c>
      <c r="C31" s="19">
        <f>SUM(D31:E31)</f>
        <v>88157</v>
      </c>
      <c r="D31" s="19">
        <v>42653</v>
      </c>
      <c r="E31" s="15">
        <v>45504</v>
      </c>
    </row>
    <row r="32" spans="1:5" ht="17.25">
      <c r="A32" s="12" t="s">
        <v>140</v>
      </c>
      <c r="B32" s="19">
        <v>27559</v>
      </c>
      <c r="C32" s="19">
        <f>SUM(D32:E32)</f>
        <v>129700</v>
      </c>
      <c r="D32" s="19">
        <v>63592</v>
      </c>
      <c r="E32" s="15">
        <v>66108</v>
      </c>
    </row>
    <row r="33" spans="1:5" ht="17.25">
      <c r="A33" s="12" t="s">
        <v>5</v>
      </c>
      <c r="B33" s="19">
        <v>23406</v>
      </c>
      <c r="C33" s="19">
        <f>SUM(D33:E33)</f>
        <v>114924</v>
      </c>
      <c r="D33" s="19">
        <v>57959</v>
      </c>
      <c r="E33" s="15">
        <v>56965</v>
      </c>
    </row>
    <row r="34" spans="1:5" ht="17.25">
      <c r="A34" s="12" t="s">
        <v>6</v>
      </c>
      <c r="B34" s="19">
        <v>12528</v>
      </c>
      <c r="C34" s="19">
        <f>SUM(D34:E34)</f>
        <v>59417</v>
      </c>
      <c r="D34" s="19">
        <v>28167</v>
      </c>
      <c r="E34" s="15">
        <v>31250</v>
      </c>
    </row>
    <row r="35" spans="1:5" ht="17.25">
      <c r="A35" s="12"/>
      <c r="B35" s="19"/>
      <c r="C35" s="19"/>
      <c r="D35" s="19"/>
      <c r="E35" s="15"/>
    </row>
    <row r="36" spans="1:5" ht="17.25">
      <c r="A36" s="12" t="s">
        <v>7</v>
      </c>
      <c r="B36" s="19">
        <v>10435</v>
      </c>
      <c r="C36" s="19">
        <f aca="true" t="shared" si="0" ref="C36:C49">SUM(D36:E36)</f>
        <v>51741</v>
      </c>
      <c r="D36" s="19">
        <v>24817</v>
      </c>
      <c r="E36" s="15">
        <v>26924</v>
      </c>
    </row>
    <row r="37" spans="1:5" ht="17.25">
      <c r="A37" s="12" t="s">
        <v>8</v>
      </c>
      <c r="B37" s="19">
        <v>13876</v>
      </c>
      <c r="C37" s="19">
        <f t="shared" si="0"/>
        <v>68363</v>
      </c>
      <c r="D37" s="19">
        <v>34024</v>
      </c>
      <c r="E37" s="15">
        <v>34339</v>
      </c>
    </row>
    <row r="38" spans="1:5" ht="17.25">
      <c r="A38" s="12" t="s">
        <v>131</v>
      </c>
      <c r="B38" s="19">
        <v>8091</v>
      </c>
      <c r="C38" s="19">
        <f t="shared" si="0"/>
        <v>41175</v>
      </c>
      <c r="D38" s="19">
        <v>19984</v>
      </c>
      <c r="E38" s="15">
        <v>21191</v>
      </c>
    </row>
    <row r="39" spans="1:5" ht="17.25">
      <c r="A39" s="12" t="s">
        <v>9</v>
      </c>
      <c r="B39" s="19">
        <v>9381</v>
      </c>
      <c r="C39" s="19">
        <f t="shared" si="0"/>
        <v>51725</v>
      </c>
      <c r="D39" s="19">
        <v>24616</v>
      </c>
      <c r="E39" s="15">
        <v>27109</v>
      </c>
    </row>
    <row r="40" spans="1:5" ht="17.25">
      <c r="A40" s="12" t="s">
        <v>10</v>
      </c>
      <c r="B40" s="19">
        <v>6796</v>
      </c>
      <c r="C40" s="19">
        <f t="shared" si="0"/>
        <v>34192</v>
      </c>
      <c r="D40" s="19">
        <v>16582</v>
      </c>
      <c r="E40" s="15">
        <v>17610</v>
      </c>
    </row>
    <row r="41" spans="1:5" ht="17.25">
      <c r="A41" s="12"/>
      <c r="B41" s="19"/>
      <c r="C41" s="19"/>
      <c r="D41" s="19"/>
      <c r="E41" s="15"/>
    </row>
    <row r="42" spans="1:5" ht="17.25">
      <c r="A42" s="12" t="s">
        <v>11</v>
      </c>
      <c r="B42" s="19">
        <v>8648</v>
      </c>
      <c r="C42" s="19">
        <f>SUM(D42:E42)</f>
        <v>44968</v>
      </c>
      <c r="D42" s="19">
        <v>21739</v>
      </c>
      <c r="E42" s="15">
        <v>23229</v>
      </c>
    </row>
    <row r="43" spans="1:5" ht="17.25">
      <c r="A43" s="12" t="s">
        <v>12</v>
      </c>
      <c r="B43" s="19">
        <v>6759</v>
      </c>
      <c r="C43" s="19">
        <f t="shared" si="0"/>
        <v>35464</v>
      </c>
      <c r="D43" s="19">
        <v>17181</v>
      </c>
      <c r="E43" s="15">
        <v>18283</v>
      </c>
    </row>
    <row r="44" spans="1:5" ht="17.25">
      <c r="A44" s="12" t="s">
        <v>13</v>
      </c>
      <c r="B44" s="19">
        <v>6387</v>
      </c>
      <c r="C44" s="19">
        <f t="shared" si="0"/>
        <v>34494</v>
      </c>
      <c r="D44" s="19">
        <v>16582</v>
      </c>
      <c r="E44" s="15">
        <v>17912</v>
      </c>
    </row>
    <row r="45" spans="1:5" ht="17.25">
      <c r="A45" s="12" t="s">
        <v>14</v>
      </c>
      <c r="B45" s="19">
        <v>6779</v>
      </c>
      <c r="C45" s="19">
        <f t="shared" si="0"/>
        <v>36942</v>
      </c>
      <c r="D45" s="19">
        <v>17675</v>
      </c>
      <c r="E45" s="15">
        <v>19267</v>
      </c>
    </row>
    <row r="46" spans="1:5" ht="17.25">
      <c r="A46" s="12" t="s">
        <v>15</v>
      </c>
      <c r="B46" s="19">
        <v>5451</v>
      </c>
      <c r="C46" s="19">
        <f t="shared" si="0"/>
        <v>30076</v>
      </c>
      <c r="D46" s="19">
        <v>14361</v>
      </c>
      <c r="E46" s="15">
        <v>15715</v>
      </c>
    </row>
    <row r="47" spans="1:5" ht="17.25">
      <c r="A47" s="12"/>
      <c r="B47" s="19"/>
      <c r="C47" s="19"/>
      <c r="D47" s="19"/>
      <c r="E47" s="15"/>
    </row>
    <row r="48" spans="1:5" ht="17.25">
      <c r="A48" s="12" t="s">
        <v>16</v>
      </c>
      <c r="B48" s="19">
        <v>6709</v>
      </c>
      <c r="C48" s="19">
        <f>SUM(D48:E48)</f>
        <v>32198</v>
      </c>
      <c r="D48" s="19">
        <v>16262</v>
      </c>
      <c r="E48" s="15">
        <v>15936</v>
      </c>
    </row>
    <row r="49" spans="1:5" ht="17.25">
      <c r="A49" s="12" t="s">
        <v>17</v>
      </c>
      <c r="B49" s="19">
        <v>8586</v>
      </c>
      <c r="C49" s="19">
        <f t="shared" si="0"/>
        <v>45015</v>
      </c>
      <c r="D49" s="19">
        <v>22408</v>
      </c>
      <c r="E49" s="15">
        <v>22607</v>
      </c>
    </row>
    <row r="50" spans="1:5" ht="17.25">
      <c r="A50" s="12"/>
      <c r="B50" s="19"/>
      <c r="C50" s="19"/>
      <c r="D50" s="19"/>
      <c r="E50" s="15"/>
    </row>
    <row r="51" spans="1:5" ht="17.25">
      <c r="A51" s="10" t="s">
        <v>113</v>
      </c>
      <c r="B51" s="8">
        <f>SUM(B52:B53)</f>
        <v>4412</v>
      </c>
      <c r="C51" s="8">
        <f>SUM(C52:C53)</f>
        <v>25061</v>
      </c>
      <c r="D51" s="8">
        <f>SUM(D52:D53)</f>
        <v>12248</v>
      </c>
      <c r="E51" s="16">
        <f>SUM(E52:E53)</f>
        <v>12813</v>
      </c>
    </row>
    <row r="52" spans="1:5" ht="17.25">
      <c r="A52" s="26" t="s">
        <v>122</v>
      </c>
      <c r="B52" s="27">
        <v>1703</v>
      </c>
      <c r="C52" s="19">
        <f>SUM(D52:E52)</f>
        <v>9745</v>
      </c>
      <c r="D52" s="27">
        <v>4750</v>
      </c>
      <c r="E52" s="36">
        <v>4995</v>
      </c>
    </row>
    <row r="53" spans="1:5" ht="17.25">
      <c r="A53" s="26" t="s">
        <v>112</v>
      </c>
      <c r="B53" s="27">
        <v>2709</v>
      </c>
      <c r="C53" s="19">
        <f>SUM(D53:E53)</f>
        <v>15316</v>
      </c>
      <c r="D53" s="27">
        <v>7498</v>
      </c>
      <c r="E53" s="36">
        <v>7818</v>
      </c>
    </row>
    <row r="54" spans="1:5" ht="17.25">
      <c r="A54" s="12"/>
      <c r="B54" s="11"/>
      <c r="C54" s="11"/>
      <c r="D54" s="11"/>
      <c r="E54" s="15"/>
    </row>
    <row r="55" spans="1:5" ht="17.25">
      <c r="A55" s="10" t="s">
        <v>18</v>
      </c>
      <c r="B55" s="8">
        <f>SUM(B56:B59,B60:B64)</f>
        <v>20528</v>
      </c>
      <c r="C55" s="8">
        <f>SUM(C56:C59,C60:C64)</f>
        <v>114002</v>
      </c>
      <c r="D55" s="8">
        <f>SUM(D56:D59,D60:D64)</f>
        <v>55845</v>
      </c>
      <c r="E55" s="16">
        <f>SUM(E56:E59,E60:E64)</f>
        <v>58157</v>
      </c>
    </row>
    <row r="56" spans="1:5" ht="17.25">
      <c r="A56" s="12" t="s">
        <v>74</v>
      </c>
      <c r="B56" s="11">
        <v>3174</v>
      </c>
      <c r="C56" s="19">
        <f aca="true" t="shared" si="1" ref="C56:C74">SUM(D56:E56)</f>
        <v>16393</v>
      </c>
      <c r="D56" s="11">
        <v>8101</v>
      </c>
      <c r="E56" s="15">
        <v>8292</v>
      </c>
    </row>
    <row r="57" spans="1:5" ht="17.25">
      <c r="A57" s="12" t="s">
        <v>151</v>
      </c>
      <c r="B57" s="11">
        <v>1367</v>
      </c>
      <c r="C57" s="19">
        <f t="shared" si="1"/>
        <v>7039</v>
      </c>
      <c r="D57" s="11">
        <v>3521</v>
      </c>
      <c r="E57" s="15">
        <v>3518</v>
      </c>
    </row>
    <row r="58" spans="1:5" ht="17.25">
      <c r="A58" s="12" t="s">
        <v>130</v>
      </c>
      <c r="B58" s="11">
        <v>1841</v>
      </c>
      <c r="C58" s="11">
        <f t="shared" si="1"/>
        <v>10166</v>
      </c>
      <c r="D58" s="11">
        <v>5074</v>
      </c>
      <c r="E58" s="15">
        <v>5092</v>
      </c>
    </row>
    <row r="59" spans="1:5" ht="17.25">
      <c r="A59" s="12" t="s">
        <v>111</v>
      </c>
      <c r="B59" s="11">
        <v>3393</v>
      </c>
      <c r="C59" s="11">
        <f t="shared" si="1"/>
        <v>19074</v>
      </c>
      <c r="D59" s="11">
        <v>9374</v>
      </c>
      <c r="E59" s="15">
        <v>9700</v>
      </c>
    </row>
    <row r="60" spans="1:5" ht="17.25">
      <c r="A60" s="12" t="s">
        <v>132</v>
      </c>
      <c r="B60" s="19">
        <v>816</v>
      </c>
      <c r="C60" s="19">
        <f t="shared" si="1"/>
        <v>5004</v>
      </c>
      <c r="D60" s="19">
        <v>2380</v>
      </c>
      <c r="E60" s="15">
        <v>2624</v>
      </c>
    </row>
    <row r="61" spans="1:5" ht="17.25">
      <c r="A61" s="12" t="s">
        <v>133</v>
      </c>
      <c r="B61" s="19">
        <v>1069</v>
      </c>
      <c r="C61" s="11">
        <f t="shared" si="1"/>
        <v>6706</v>
      </c>
      <c r="D61" s="11">
        <v>3292</v>
      </c>
      <c r="E61" s="15">
        <v>3414</v>
      </c>
    </row>
    <row r="62" spans="1:5" ht="17.25">
      <c r="A62" s="12" t="s">
        <v>19</v>
      </c>
      <c r="B62" s="11">
        <v>2231</v>
      </c>
      <c r="C62" s="11">
        <f t="shared" si="1"/>
        <v>13795</v>
      </c>
      <c r="D62" s="11">
        <v>6597</v>
      </c>
      <c r="E62" s="15">
        <v>7198</v>
      </c>
    </row>
    <row r="63" spans="1:5" ht="17.25">
      <c r="A63" s="12" t="s">
        <v>105</v>
      </c>
      <c r="B63" s="11">
        <v>4833</v>
      </c>
      <c r="C63" s="11">
        <f t="shared" si="1"/>
        <v>24918</v>
      </c>
      <c r="D63" s="11">
        <v>12111</v>
      </c>
      <c r="E63" s="15">
        <v>12807</v>
      </c>
    </row>
    <row r="64" spans="1:5" ht="18" thickBot="1">
      <c r="A64" s="28" t="s">
        <v>117</v>
      </c>
      <c r="B64" s="17">
        <v>1804</v>
      </c>
      <c r="C64" s="17">
        <f t="shared" si="1"/>
        <v>10907</v>
      </c>
      <c r="D64" s="17">
        <v>5395</v>
      </c>
      <c r="E64" s="37">
        <v>5512</v>
      </c>
    </row>
    <row r="65" spans="1:5" ht="17.25">
      <c r="A65" s="10" t="s">
        <v>20</v>
      </c>
      <c r="B65" s="8">
        <f>SUM(B66:B74)</f>
        <v>20716</v>
      </c>
      <c r="C65" s="8">
        <f>SUM(C66:C74)</f>
        <v>113183</v>
      </c>
      <c r="D65" s="8">
        <f>SUM(D66:D74)</f>
        <v>55380</v>
      </c>
      <c r="E65" s="16">
        <f>SUM(E66:E74)</f>
        <v>57803</v>
      </c>
    </row>
    <row r="66" spans="1:5" ht="17.25">
      <c r="A66" s="12" t="s">
        <v>73</v>
      </c>
      <c r="B66" s="11">
        <v>3519</v>
      </c>
      <c r="C66" s="11">
        <f t="shared" si="1"/>
        <v>18012</v>
      </c>
      <c r="D66" s="11">
        <v>8820</v>
      </c>
      <c r="E66" s="15">
        <v>9192</v>
      </c>
    </row>
    <row r="67" spans="1:5" ht="17.25">
      <c r="A67" s="12" t="s">
        <v>21</v>
      </c>
      <c r="B67" s="11">
        <v>1140</v>
      </c>
      <c r="C67" s="11">
        <f t="shared" si="1"/>
        <v>6206</v>
      </c>
      <c r="D67" s="11">
        <v>3004</v>
      </c>
      <c r="E67" s="15">
        <v>3202</v>
      </c>
    </row>
    <row r="68" spans="1:5" ht="17.25">
      <c r="A68" s="12" t="s">
        <v>69</v>
      </c>
      <c r="B68" s="11">
        <v>4725</v>
      </c>
      <c r="C68" s="11">
        <f t="shared" si="1"/>
        <v>25755</v>
      </c>
      <c r="D68" s="11">
        <v>12657</v>
      </c>
      <c r="E68" s="15">
        <v>13098</v>
      </c>
    </row>
    <row r="69" spans="1:5" ht="17.25">
      <c r="A69" s="12" t="s">
        <v>71</v>
      </c>
      <c r="B69" s="11">
        <v>2339</v>
      </c>
      <c r="C69" s="11">
        <f t="shared" si="1"/>
        <v>12888</v>
      </c>
      <c r="D69" s="11">
        <v>6318</v>
      </c>
      <c r="E69" s="15">
        <v>6570</v>
      </c>
    </row>
    <row r="70" spans="1:5" ht="17.25">
      <c r="A70" s="12" t="s">
        <v>22</v>
      </c>
      <c r="B70" s="11">
        <v>1498</v>
      </c>
      <c r="C70" s="11">
        <f t="shared" si="1"/>
        <v>8338</v>
      </c>
      <c r="D70" s="11">
        <v>4008</v>
      </c>
      <c r="E70" s="15">
        <v>4330</v>
      </c>
    </row>
    <row r="71" spans="1:5" ht="17.25">
      <c r="A71" s="12" t="s">
        <v>118</v>
      </c>
      <c r="B71" s="11">
        <v>1411</v>
      </c>
      <c r="C71" s="11">
        <f t="shared" si="1"/>
        <v>8485</v>
      </c>
      <c r="D71" s="11">
        <v>4200</v>
      </c>
      <c r="E71" s="15">
        <v>4285</v>
      </c>
    </row>
    <row r="72" spans="1:5" ht="17.25">
      <c r="A72" s="12" t="s">
        <v>68</v>
      </c>
      <c r="B72" s="11">
        <v>3239</v>
      </c>
      <c r="C72" s="11">
        <f t="shared" si="1"/>
        <v>17896</v>
      </c>
      <c r="D72" s="11">
        <v>8842</v>
      </c>
      <c r="E72" s="15">
        <v>9054</v>
      </c>
    </row>
    <row r="73" spans="1:5" ht="17.25">
      <c r="A73" s="12" t="s">
        <v>23</v>
      </c>
      <c r="B73" s="11">
        <v>975</v>
      </c>
      <c r="C73" s="11">
        <f t="shared" si="1"/>
        <v>5470</v>
      </c>
      <c r="D73" s="11">
        <v>2691</v>
      </c>
      <c r="E73" s="15">
        <v>2779</v>
      </c>
    </row>
    <row r="74" spans="1:5" ht="17.25">
      <c r="A74" s="12" t="s">
        <v>24</v>
      </c>
      <c r="B74" s="11">
        <v>1870</v>
      </c>
      <c r="C74" s="11">
        <f t="shared" si="1"/>
        <v>10133</v>
      </c>
      <c r="D74" s="11">
        <v>4840</v>
      </c>
      <c r="E74" s="15">
        <v>5293</v>
      </c>
    </row>
    <row r="75" spans="1:5" ht="17.25">
      <c r="A75" s="12"/>
      <c r="B75" s="11"/>
      <c r="C75" s="11"/>
      <c r="D75" s="11"/>
      <c r="E75" s="15"/>
    </row>
    <row r="76" spans="1:5" ht="17.25">
      <c r="A76" s="10" t="s">
        <v>25</v>
      </c>
      <c r="B76" s="8">
        <f>SUM(B77:B85)</f>
        <v>20838</v>
      </c>
      <c r="C76" s="8">
        <f>SUM(C77:C85)</f>
        <v>122388</v>
      </c>
      <c r="D76" s="8">
        <f>SUM(D77:D85)</f>
        <v>58551</v>
      </c>
      <c r="E76" s="16">
        <f>SUM(E77:E85)</f>
        <v>63837</v>
      </c>
    </row>
    <row r="77" spans="1:5" ht="17.25">
      <c r="A77" s="12" t="s">
        <v>26</v>
      </c>
      <c r="B77" s="11">
        <v>1425</v>
      </c>
      <c r="C77" s="11">
        <f aca="true" t="shared" si="2" ref="C77:C85">SUM(D77:E77)</f>
        <v>7956</v>
      </c>
      <c r="D77" s="11">
        <v>3785</v>
      </c>
      <c r="E77" s="15">
        <v>4171</v>
      </c>
    </row>
    <row r="78" spans="1:5" ht="17.25">
      <c r="A78" s="12" t="s">
        <v>27</v>
      </c>
      <c r="B78" s="11">
        <v>1101</v>
      </c>
      <c r="C78" s="11">
        <f t="shared" si="2"/>
        <v>6176</v>
      </c>
      <c r="D78" s="11">
        <v>3007</v>
      </c>
      <c r="E78" s="15">
        <v>3169</v>
      </c>
    </row>
    <row r="79" spans="1:5" ht="17.25">
      <c r="A79" s="12" t="s">
        <v>28</v>
      </c>
      <c r="B79" s="11">
        <v>2006</v>
      </c>
      <c r="C79" s="11">
        <f t="shared" si="2"/>
        <v>11993</v>
      </c>
      <c r="D79" s="11">
        <v>5764</v>
      </c>
      <c r="E79" s="15">
        <v>6229</v>
      </c>
    </row>
    <row r="80" spans="1:5" ht="17.25">
      <c r="A80" s="12" t="s">
        <v>29</v>
      </c>
      <c r="B80" s="11">
        <v>4124</v>
      </c>
      <c r="C80" s="11">
        <f t="shared" si="2"/>
        <v>23715</v>
      </c>
      <c r="D80" s="11">
        <v>11338</v>
      </c>
      <c r="E80" s="15">
        <v>12377</v>
      </c>
    </row>
    <row r="81" spans="1:5" ht="17.25">
      <c r="A81" s="12" t="s">
        <v>30</v>
      </c>
      <c r="B81" s="11">
        <v>2475</v>
      </c>
      <c r="C81" s="11">
        <f t="shared" si="2"/>
        <v>14866</v>
      </c>
      <c r="D81" s="11">
        <v>7200</v>
      </c>
      <c r="E81" s="15">
        <v>7666</v>
      </c>
    </row>
    <row r="82" spans="1:5" ht="17.25">
      <c r="A82" s="12" t="s">
        <v>31</v>
      </c>
      <c r="B82" s="11">
        <v>1126</v>
      </c>
      <c r="C82" s="11">
        <f t="shared" si="2"/>
        <v>6640</v>
      </c>
      <c r="D82" s="11">
        <v>3195</v>
      </c>
      <c r="E82" s="15">
        <v>3445</v>
      </c>
    </row>
    <row r="83" spans="1:5" ht="17.25">
      <c r="A83" s="12" t="s">
        <v>32</v>
      </c>
      <c r="B83" s="11">
        <v>3830</v>
      </c>
      <c r="C83" s="11">
        <f t="shared" si="2"/>
        <v>21577</v>
      </c>
      <c r="D83" s="11">
        <v>10340</v>
      </c>
      <c r="E83" s="15">
        <v>11237</v>
      </c>
    </row>
    <row r="84" spans="1:5" ht="17.25">
      <c r="A84" s="12" t="s">
        <v>33</v>
      </c>
      <c r="B84" s="11">
        <v>1799</v>
      </c>
      <c r="C84" s="11">
        <f t="shared" si="2"/>
        <v>11448</v>
      </c>
      <c r="D84" s="11">
        <v>5408</v>
      </c>
      <c r="E84" s="15">
        <v>6040</v>
      </c>
    </row>
    <row r="85" spans="1:5" ht="17.25">
      <c r="A85" s="12" t="s">
        <v>34</v>
      </c>
      <c r="B85" s="11">
        <v>2952</v>
      </c>
      <c r="C85" s="11">
        <f t="shared" si="2"/>
        <v>18017</v>
      </c>
      <c r="D85" s="11">
        <v>8514</v>
      </c>
      <c r="E85" s="15">
        <v>9503</v>
      </c>
    </row>
    <row r="86" spans="1:5" ht="17.25">
      <c r="A86" s="38"/>
      <c r="B86" s="11"/>
      <c r="C86" s="11"/>
      <c r="D86" s="11"/>
      <c r="E86" s="15"/>
    </row>
    <row r="87" spans="1:5" ht="17.25">
      <c r="A87" s="10" t="s">
        <v>35</v>
      </c>
      <c r="B87" s="8">
        <f>SUM(B88:B90)</f>
        <v>4828</v>
      </c>
      <c r="C87" s="8">
        <f>SUM(C88:C90)</f>
        <v>28010</v>
      </c>
      <c r="D87" s="8">
        <f>SUM(D88:D90)</f>
        <v>13353</v>
      </c>
      <c r="E87" s="16">
        <f>SUM(E88:E90)</f>
        <v>14657</v>
      </c>
    </row>
    <row r="88" spans="1:5" ht="17.25">
      <c r="A88" s="12" t="s">
        <v>36</v>
      </c>
      <c r="B88" s="11">
        <v>1991</v>
      </c>
      <c r="C88" s="11">
        <f>SUM(D88:E88)</f>
        <v>12183</v>
      </c>
      <c r="D88" s="11">
        <v>5817</v>
      </c>
      <c r="E88" s="15">
        <v>6366</v>
      </c>
    </row>
    <row r="89" spans="1:5" ht="17.25">
      <c r="A89" s="12" t="s">
        <v>37</v>
      </c>
      <c r="B89" s="11">
        <v>2221</v>
      </c>
      <c r="C89" s="11">
        <f>SUM(D89:E89)</f>
        <v>11673</v>
      </c>
      <c r="D89" s="11">
        <v>5530</v>
      </c>
      <c r="E89" s="15">
        <v>6143</v>
      </c>
    </row>
    <row r="90" spans="1:5" ht="17.25">
      <c r="A90" s="12" t="s">
        <v>142</v>
      </c>
      <c r="B90" s="11">
        <v>616</v>
      </c>
      <c r="C90" s="11">
        <f>SUM(D90:E90)</f>
        <v>4154</v>
      </c>
      <c r="D90" s="11">
        <v>2006</v>
      </c>
      <c r="E90" s="15">
        <v>2148</v>
      </c>
    </row>
    <row r="91" spans="1:5" ht="17.25">
      <c r="A91" s="12"/>
      <c r="B91" s="11"/>
      <c r="C91" s="11"/>
      <c r="D91" s="11"/>
      <c r="E91" s="15"/>
    </row>
    <row r="92" spans="1:5" ht="17.25">
      <c r="A92" s="10" t="s">
        <v>38</v>
      </c>
      <c r="B92" s="8">
        <f>SUM(B93:B94)</f>
        <v>4127</v>
      </c>
      <c r="C92" s="8">
        <f>SUM(C93:C94)</f>
        <v>23183</v>
      </c>
      <c r="D92" s="8">
        <f>SUM(D93:D94)</f>
        <v>11165</v>
      </c>
      <c r="E92" s="16">
        <f>SUM(E93:E94)</f>
        <v>12018</v>
      </c>
    </row>
    <row r="93" spans="1:5" ht="17.25">
      <c r="A93" s="12" t="s">
        <v>39</v>
      </c>
      <c r="B93" s="11">
        <v>2273</v>
      </c>
      <c r="C93" s="11">
        <f>SUM(D93:E93)</f>
        <v>12594</v>
      </c>
      <c r="D93" s="11">
        <v>6019</v>
      </c>
      <c r="E93" s="15">
        <v>6575</v>
      </c>
    </row>
    <row r="94" spans="1:5" ht="17.25">
      <c r="A94" s="12" t="s">
        <v>40</v>
      </c>
      <c r="B94" s="11">
        <v>1854</v>
      </c>
      <c r="C94" s="11">
        <f>SUM(D94:E94)</f>
        <v>10589</v>
      </c>
      <c r="D94" s="11">
        <v>5146</v>
      </c>
      <c r="E94" s="15">
        <v>5443</v>
      </c>
    </row>
    <row r="95" spans="1:5" ht="17.25">
      <c r="A95" s="39"/>
      <c r="B95" s="11"/>
      <c r="C95" s="11"/>
      <c r="D95" s="11"/>
      <c r="E95" s="15"/>
    </row>
    <row r="96" spans="1:5" ht="17.25">
      <c r="A96" s="10" t="s">
        <v>41</v>
      </c>
      <c r="B96" s="8">
        <f>SUM(B97:B105)</f>
        <v>23259</v>
      </c>
      <c r="C96" s="8">
        <f>SUM(C97:C105)</f>
        <v>126483</v>
      </c>
      <c r="D96" s="8">
        <f>SUM(D97:D105)</f>
        <v>61027</v>
      </c>
      <c r="E96" s="16">
        <f>SUM(E97:E105)</f>
        <v>65456</v>
      </c>
    </row>
    <row r="97" spans="1:5" ht="17.25">
      <c r="A97" s="12" t="s">
        <v>110</v>
      </c>
      <c r="B97" s="11">
        <v>1256</v>
      </c>
      <c r="C97" s="11">
        <f aca="true" t="shared" si="3" ref="C97:C105">SUM(D97:E97)</f>
        <v>6734</v>
      </c>
      <c r="D97" s="11">
        <v>3226</v>
      </c>
      <c r="E97" s="15">
        <v>3508</v>
      </c>
    </row>
    <row r="98" spans="1:5" ht="17.25">
      <c r="A98" s="12" t="s">
        <v>42</v>
      </c>
      <c r="B98" s="11">
        <v>4494</v>
      </c>
      <c r="C98" s="11">
        <f t="shared" si="3"/>
        <v>24929</v>
      </c>
      <c r="D98" s="11">
        <v>12133</v>
      </c>
      <c r="E98" s="15">
        <v>12796</v>
      </c>
    </row>
    <row r="99" spans="1:5" ht="17.25">
      <c r="A99" s="12" t="s">
        <v>43</v>
      </c>
      <c r="B99" s="11">
        <v>3996</v>
      </c>
      <c r="C99" s="11">
        <f t="shared" si="3"/>
        <v>21117</v>
      </c>
      <c r="D99" s="11">
        <v>10121</v>
      </c>
      <c r="E99" s="15">
        <v>10996</v>
      </c>
    </row>
    <row r="100" spans="1:5" ht="17.25">
      <c r="A100" s="12" t="s">
        <v>44</v>
      </c>
      <c r="B100" s="11">
        <v>3875</v>
      </c>
      <c r="C100" s="11">
        <f t="shared" si="3"/>
        <v>21297</v>
      </c>
      <c r="D100" s="11">
        <v>10247</v>
      </c>
      <c r="E100" s="15">
        <v>11050</v>
      </c>
    </row>
    <row r="101" spans="1:5" ht="17.25">
      <c r="A101" s="12" t="s">
        <v>45</v>
      </c>
      <c r="B101" s="11">
        <v>1989</v>
      </c>
      <c r="C101" s="11">
        <f t="shared" si="3"/>
        <v>10972</v>
      </c>
      <c r="D101" s="11">
        <v>5397</v>
      </c>
      <c r="E101" s="15">
        <v>5575</v>
      </c>
    </row>
    <row r="102" spans="1:5" ht="17.25">
      <c r="A102" s="12" t="s">
        <v>46</v>
      </c>
      <c r="B102" s="11">
        <v>1025</v>
      </c>
      <c r="C102" s="11">
        <f t="shared" si="3"/>
        <v>5574</v>
      </c>
      <c r="D102" s="11">
        <v>2722</v>
      </c>
      <c r="E102" s="15">
        <v>2852</v>
      </c>
    </row>
    <row r="103" spans="1:5" ht="17.25">
      <c r="A103" s="12" t="s">
        <v>47</v>
      </c>
      <c r="B103" s="11">
        <v>2176</v>
      </c>
      <c r="C103" s="11">
        <f t="shared" si="3"/>
        <v>11688</v>
      </c>
      <c r="D103" s="11">
        <v>5692</v>
      </c>
      <c r="E103" s="15">
        <v>5996</v>
      </c>
    </row>
    <row r="104" spans="1:5" ht="17.25">
      <c r="A104" s="12" t="s">
        <v>48</v>
      </c>
      <c r="B104" s="11">
        <v>2545</v>
      </c>
      <c r="C104" s="11">
        <f t="shared" si="3"/>
        <v>13454</v>
      </c>
      <c r="D104" s="11">
        <v>6283</v>
      </c>
      <c r="E104" s="15">
        <v>7171</v>
      </c>
    </row>
    <row r="105" spans="1:5" ht="17.25">
      <c r="A105" s="12" t="s">
        <v>49</v>
      </c>
      <c r="B105" s="11">
        <v>1903</v>
      </c>
      <c r="C105" s="11">
        <f t="shared" si="3"/>
        <v>10718</v>
      </c>
      <c r="D105" s="11">
        <v>5206</v>
      </c>
      <c r="E105" s="15">
        <v>5512</v>
      </c>
    </row>
    <row r="106" spans="1:5" ht="17.25">
      <c r="A106" s="12"/>
      <c r="B106" s="11"/>
      <c r="C106" s="11"/>
      <c r="D106" s="11"/>
      <c r="E106" s="15"/>
    </row>
    <row r="107" spans="1:5" ht="17.25">
      <c r="A107" s="10" t="s">
        <v>50</v>
      </c>
      <c r="B107" s="22">
        <f>SUM(B108:B115)</f>
        <v>14694</v>
      </c>
      <c r="C107" s="8">
        <f>SUM(C108:C115)</f>
        <v>80565</v>
      </c>
      <c r="D107" s="8">
        <f>SUM(D108:D115)</f>
        <v>38783</v>
      </c>
      <c r="E107" s="16">
        <f>SUM(E108:E115)</f>
        <v>41782</v>
      </c>
    </row>
    <row r="108" spans="1:5" ht="17.25">
      <c r="A108" s="12" t="s">
        <v>51</v>
      </c>
      <c r="B108" s="19">
        <v>2220</v>
      </c>
      <c r="C108" s="11">
        <f aca="true" t="shared" si="4" ref="C108:C139">SUM(D108:E108)</f>
        <v>11386</v>
      </c>
      <c r="D108" s="11">
        <v>5353</v>
      </c>
      <c r="E108" s="15">
        <v>6033</v>
      </c>
    </row>
    <row r="109" spans="1:5" ht="17.25">
      <c r="A109" s="12" t="s">
        <v>72</v>
      </c>
      <c r="B109" s="19">
        <v>1588</v>
      </c>
      <c r="C109" s="11">
        <f t="shared" si="4"/>
        <v>8884</v>
      </c>
      <c r="D109" s="11">
        <v>4328</v>
      </c>
      <c r="E109" s="15">
        <v>4556</v>
      </c>
    </row>
    <row r="110" spans="1:5" ht="17.25">
      <c r="A110" s="12" t="s">
        <v>52</v>
      </c>
      <c r="B110" s="19">
        <v>1943</v>
      </c>
      <c r="C110" s="11">
        <f t="shared" si="4"/>
        <v>10700</v>
      </c>
      <c r="D110" s="11">
        <v>5138</v>
      </c>
      <c r="E110" s="15">
        <v>5562</v>
      </c>
    </row>
    <row r="111" spans="1:5" ht="17.25">
      <c r="A111" s="12" t="s">
        <v>53</v>
      </c>
      <c r="B111" s="19">
        <v>2333</v>
      </c>
      <c r="C111" s="11">
        <f t="shared" si="4"/>
        <v>13102</v>
      </c>
      <c r="D111" s="11">
        <v>6368</v>
      </c>
      <c r="E111" s="15">
        <v>6734</v>
      </c>
    </row>
    <row r="112" spans="1:5" ht="17.25">
      <c r="A112" s="12" t="s">
        <v>142</v>
      </c>
      <c r="B112" s="19">
        <v>741</v>
      </c>
      <c r="C112" s="11">
        <f t="shared" si="4"/>
        <v>4280</v>
      </c>
      <c r="D112" s="11">
        <v>2088</v>
      </c>
      <c r="E112" s="15">
        <v>2192</v>
      </c>
    </row>
    <row r="113" spans="1:5" ht="17.25">
      <c r="A113" s="12" t="s">
        <v>141</v>
      </c>
      <c r="B113" s="19">
        <v>1411</v>
      </c>
      <c r="C113" s="11">
        <f t="shared" si="4"/>
        <v>7773</v>
      </c>
      <c r="D113" s="11">
        <v>3758</v>
      </c>
      <c r="E113" s="15">
        <v>4015</v>
      </c>
    </row>
    <row r="114" spans="1:5" ht="17.25">
      <c r="A114" s="12" t="s">
        <v>54</v>
      </c>
      <c r="B114" s="19">
        <v>1696</v>
      </c>
      <c r="C114" s="11">
        <f t="shared" si="4"/>
        <v>9358</v>
      </c>
      <c r="D114" s="11">
        <v>4510</v>
      </c>
      <c r="E114" s="15">
        <v>4848</v>
      </c>
    </row>
    <row r="115" spans="1:5" ht="17.25">
      <c r="A115" s="12" t="s">
        <v>55</v>
      </c>
      <c r="B115" s="19">
        <v>2762</v>
      </c>
      <c r="C115" s="11">
        <f t="shared" si="4"/>
        <v>15082</v>
      </c>
      <c r="D115" s="11">
        <v>7240</v>
      </c>
      <c r="E115" s="15">
        <v>7842</v>
      </c>
    </row>
    <row r="116" spans="1:5" ht="17.25">
      <c r="A116" s="12"/>
      <c r="B116" s="19"/>
      <c r="C116" s="11"/>
      <c r="D116" s="11"/>
      <c r="E116" s="15"/>
    </row>
    <row r="117" spans="1:5" ht="17.25">
      <c r="A117" s="10" t="s">
        <v>56</v>
      </c>
      <c r="B117" s="22">
        <f>SUM(B118:B124)</f>
        <v>21807</v>
      </c>
      <c r="C117" s="22">
        <f>SUM(C118:C124)</f>
        <v>111182</v>
      </c>
      <c r="D117" s="8">
        <f>SUM(D118:D124)</f>
        <v>53318</v>
      </c>
      <c r="E117" s="46">
        <f>SUM(E118:E124)</f>
        <v>57864</v>
      </c>
    </row>
    <row r="118" spans="1:5" ht="17.25">
      <c r="A118" s="12" t="s">
        <v>129</v>
      </c>
      <c r="B118" s="19">
        <v>6296</v>
      </c>
      <c r="C118" s="11">
        <f t="shared" si="4"/>
        <v>31648</v>
      </c>
      <c r="D118" s="11">
        <v>15367</v>
      </c>
      <c r="E118" s="47">
        <v>16281</v>
      </c>
    </row>
    <row r="119" spans="1:5" ht="17.25">
      <c r="A119" s="12" t="s">
        <v>57</v>
      </c>
      <c r="B119" s="19">
        <v>3516</v>
      </c>
      <c r="C119" s="19">
        <f t="shared" si="4"/>
        <v>18378</v>
      </c>
      <c r="D119" s="11">
        <v>8998</v>
      </c>
      <c r="E119" s="47">
        <v>9380</v>
      </c>
    </row>
    <row r="120" spans="1:5" ht="17.25">
      <c r="A120" s="26" t="s">
        <v>126</v>
      </c>
      <c r="B120" s="19">
        <v>1438</v>
      </c>
      <c r="C120" s="19">
        <f t="shared" si="4"/>
        <v>7557</v>
      </c>
      <c r="D120" s="11">
        <v>3560</v>
      </c>
      <c r="E120" s="47">
        <v>3997</v>
      </c>
    </row>
    <row r="121" spans="1:5" ht="17.25">
      <c r="A121" s="12" t="s">
        <v>58</v>
      </c>
      <c r="B121" s="19">
        <v>2107</v>
      </c>
      <c r="C121" s="19">
        <f t="shared" si="4"/>
        <v>11297</v>
      </c>
      <c r="D121" s="11">
        <v>5460</v>
      </c>
      <c r="E121" s="47">
        <v>5837</v>
      </c>
    </row>
    <row r="122" spans="1:5" ht="17.25">
      <c r="A122" s="12" t="s">
        <v>59</v>
      </c>
      <c r="B122" s="19">
        <v>2023</v>
      </c>
      <c r="C122" s="19">
        <f t="shared" si="4"/>
        <v>9753</v>
      </c>
      <c r="D122" s="11">
        <v>4519</v>
      </c>
      <c r="E122" s="47">
        <v>5234</v>
      </c>
    </row>
    <row r="123" spans="1:5" ht="17.25">
      <c r="A123" s="12" t="s">
        <v>60</v>
      </c>
      <c r="B123" s="19">
        <v>5015</v>
      </c>
      <c r="C123" s="19">
        <f t="shared" si="4"/>
        <v>25580</v>
      </c>
      <c r="D123" s="11">
        <v>12063</v>
      </c>
      <c r="E123" s="47">
        <v>13517</v>
      </c>
    </row>
    <row r="124" spans="1:5" ht="18" thickBot="1">
      <c r="A124" s="28" t="s">
        <v>125</v>
      </c>
      <c r="B124" s="55">
        <v>1412</v>
      </c>
      <c r="C124" s="55">
        <f t="shared" si="4"/>
        <v>6969</v>
      </c>
      <c r="D124" s="17">
        <v>3351</v>
      </c>
      <c r="E124" s="56">
        <v>3618</v>
      </c>
    </row>
    <row r="125" spans="1:5" ht="17.25">
      <c r="A125" s="10" t="s">
        <v>61</v>
      </c>
      <c r="B125" s="22">
        <f>SUM(B126:B139)</f>
        <v>27020</v>
      </c>
      <c r="C125" s="22">
        <f>SUM(C126:C139)</f>
        <v>135500</v>
      </c>
      <c r="D125" s="8">
        <f>SUM(D126:D139)</f>
        <v>65321</v>
      </c>
      <c r="E125" s="46">
        <f>SUM(E126:E139)</f>
        <v>70179</v>
      </c>
    </row>
    <row r="126" spans="1:5" ht="17.25">
      <c r="A126" s="12" t="s">
        <v>62</v>
      </c>
      <c r="B126" s="19">
        <v>1687</v>
      </c>
      <c r="C126" s="19">
        <f t="shared" si="4"/>
        <v>8351</v>
      </c>
      <c r="D126" s="11">
        <v>4004</v>
      </c>
      <c r="E126" s="47">
        <v>4347</v>
      </c>
    </row>
    <row r="127" spans="1:5" ht="17.25">
      <c r="A127" s="12" t="s">
        <v>63</v>
      </c>
      <c r="B127" s="19">
        <v>1828</v>
      </c>
      <c r="C127" s="19">
        <f t="shared" si="4"/>
        <v>9121</v>
      </c>
      <c r="D127" s="11">
        <v>4447</v>
      </c>
      <c r="E127" s="47">
        <v>4674</v>
      </c>
    </row>
    <row r="128" spans="1:5" ht="17.25">
      <c r="A128" s="12" t="s">
        <v>127</v>
      </c>
      <c r="B128" s="19">
        <v>1733</v>
      </c>
      <c r="C128" s="19">
        <f t="shared" si="4"/>
        <v>8972</v>
      </c>
      <c r="D128" s="11">
        <v>4471</v>
      </c>
      <c r="E128" s="47">
        <v>4501</v>
      </c>
    </row>
    <row r="129" spans="1:5" ht="17.25">
      <c r="A129" s="12" t="s">
        <v>128</v>
      </c>
      <c r="B129" s="19">
        <v>1465</v>
      </c>
      <c r="C129" s="19">
        <f t="shared" si="4"/>
        <v>7232</v>
      </c>
      <c r="D129" s="11">
        <v>3505</v>
      </c>
      <c r="E129" s="47">
        <v>3727</v>
      </c>
    </row>
    <row r="130" spans="1:5" ht="17.25">
      <c r="A130" s="12" t="s">
        <v>64</v>
      </c>
      <c r="B130" s="19">
        <v>1226</v>
      </c>
      <c r="C130" s="19">
        <f t="shared" si="4"/>
        <v>6178</v>
      </c>
      <c r="D130" s="11">
        <v>3067</v>
      </c>
      <c r="E130" s="47">
        <v>3111</v>
      </c>
    </row>
    <row r="131" spans="1:5" ht="17.25">
      <c r="A131" s="12" t="s">
        <v>65</v>
      </c>
      <c r="B131" s="19">
        <v>1900</v>
      </c>
      <c r="C131" s="19">
        <f t="shared" si="4"/>
        <v>9013</v>
      </c>
      <c r="D131" s="11">
        <v>3968</v>
      </c>
      <c r="E131" s="47">
        <v>5045</v>
      </c>
    </row>
    <row r="132" spans="1:5" ht="17.25">
      <c r="A132" s="12" t="s">
        <v>66</v>
      </c>
      <c r="B132" s="19">
        <v>3712</v>
      </c>
      <c r="C132" s="19">
        <f t="shared" si="4"/>
        <v>19187</v>
      </c>
      <c r="D132" s="11">
        <v>9294</v>
      </c>
      <c r="E132" s="47">
        <v>9893</v>
      </c>
    </row>
    <row r="133" spans="1:5" ht="17.25">
      <c r="A133" s="12" t="s">
        <v>143</v>
      </c>
      <c r="B133" s="19">
        <v>1727</v>
      </c>
      <c r="C133" s="19">
        <f t="shared" si="4"/>
        <v>8977</v>
      </c>
      <c r="D133" s="11">
        <v>4367</v>
      </c>
      <c r="E133" s="47">
        <v>4610</v>
      </c>
    </row>
    <row r="134" spans="1:5" ht="17.25">
      <c r="A134" s="12" t="s">
        <v>145</v>
      </c>
      <c r="B134" s="19">
        <v>647</v>
      </c>
      <c r="C134" s="19">
        <f t="shared" si="4"/>
        <v>3222</v>
      </c>
      <c r="D134" s="11">
        <v>1515</v>
      </c>
      <c r="E134" s="47">
        <v>1707</v>
      </c>
    </row>
    <row r="135" spans="1:5" ht="17.25">
      <c r="A135" s="12" t="s">
        <v>144</v>
      </c>
      <c r="B135" s="19">
        <v>1334</v>
      </c>
      <c r="C135" s="19">
        <f t="shared" si="4"/>
        <v>6754</v>
      </c>
      <c r="D135" s="11">
        <v>3253</v>
      </c>
      <c r="E135" s="47">
        <v>3501</v>
      </c>
    </row>
    <row r="136" spans="1:5" ht="17.25">
      <c r="A136" s="40" t="s">
        <v>96</v>
      </c>
      <c r="B136" s="19">
        <v>1673</v>
      </c>
      <c r="C136" s="19">
        <f t="shared" si="4"/>
        <v>8534</v>
      </c>
      <c r="D136" s="11">
        <v>4106</v>
      </c>
      <c r="E136" s="47">
        <v>4428</v>
      </c>
    </row>
    <row r="137" spans="1:5" ht="17.25">
      <c r="A137" s="40" t="s">
        <v>97</v>
      </c>
      <c r="B137" s="19">
        <v>1745</v>
      </c>
      <c r="C137" s="19">
        <f t="shared" si="4"/>
        <v>9036</v>
      </c>
      <c r="D137" s="11">
        <v>4421</v>
      </c>
      <c r="E137" s="47">
        <v>4615</v>
      </c>
    </row>
    <row r="138" spans="1:5" ht="17.25">
      <c r="A138" s="40" t="s">
        <v>98</v>
      </c>
      <c r="B138" s="19">
        <v>3754</v>
      </c>
      <c r="C138" s="19">
        <f t="shared" si="4"/>
        <v>18333</v>
      </c>
      <c r="D138" s="11">
        <v>8769</v>
      </c>
      <c r="E138" s="47">
        <v>9564</v>
      </c>
    </row>
    <row r="139" spans="1:5" ht="17.25">
      <c r="A139" s="40" t="s">
        <v>67</v>
      </c>
      <c r="B139" s="19">
        <v>2589</v>
      </c>
      <c r="C139" s="19">
        <f t="shared" si="4"/>
        <v>12590</v>
      </c>
      <c r="D139" s="11">
        <v>6134</v>
      </c>
      <c r="E139" s="47">
        <v>6456</v>
      </c>
    </row>
    <row r="140" spans="1:5" ht="17.25">
      <c r="A140" s="40"/>
      <c r="B140" s="19"/>
      <c r="C140" s="19"/>
      <c r="D140" s="11"/>
      <c r="E140" s="47"/>
    </row>
    <row r="141" spans="1:5" ht="17.25">
      <c r="A141" s="41" t="s">
        <v>70</v>
      </c>
      <c r="B141" s="22">
        <f>SUM(B142:B153)</f>
        <v>24462</v>
      </c>
      <c r="C141" s="22">
        <f>SUM(C142:C153)</f>
        <v>132754</v>
      </c>
      <c r="D141" s="8">
        <f>SUM(D142:D153)</f>
        <v>64401</v>
      </c>
      <c r="E141" s="46">
        <f>SUM(E142:E153)</f>
        <v>68353</v>
      </c>
    </row>
    <row r="142" spans="1:5" ht="17.25">
      <c r="A142" s="40" t="s">
        <v>95</v>
      </c>
      <c r="B142" s="19">
        <v>2494</v>
      </c>
      <c r="C142" s="19">
        <f aca="true" t="shared" si="5" ref="C142:C153">SUM(D142:E142)</f>
        <v>13874</v>
      </c>
      <c r="D142" s="11">
        <v>6780</v>
      </c>
      <c r="E142" s="47">
        <v>7094</v>
      </c>
    </row>
    <row r="143" spans="1:5" ht="17.25">
      <c r="A143" s="40" t="s">
        <v>106</v>
      </c>
      <c r="B143" s="19">
        <v>1374</v>
      </c>
      <c r="C143" s="19">
        <f t="shared" si="5"/>
        <v>7489</v>
      </c>
      <c r="D143" s="11">
        <v>3618</v>
      </c>
      <c r="E143" s="47">
        <v>3871</v>
      </c>
    </row>
    <row r="144" spans="1:5" ht="17.25">
      <c r="A144" s="40" t="s">
        <v>107</v>
      </c>
      <c r="B144" s="19">
        <v>2773</v>
      </c>
      <c r="C144" s="19">
        <f t="shared" si="5"/>
        <v>15151</v>
      </c>
      <c r="D144" s="11">
        <v>7355</v>
      </c>
      <c r="E144" s="47">
        <v>7796</v>
      </c>
    </row>
    <row r="145" spans="1:5" ht="17.25">
      <c r="A145" s="40" t="s">
        <v>99</v>
      </c>
      <c r="B145" s="19">
        <v>2015</v>
      </c>
      <c r="C145" s="19">
        <f t="shared" si="5"/>
        <v>11630</v>
      </c>
      <c r="D145" s="11">
        <v>5565</v>
      </c>
      <c r="E145" s="47">
        <v>6065</v>
      </c>
    </row>
    <row r="146" spans="1:5" ht="17.25">
      <c r="A146" s="42" t="s">
        <v>100</v>
      </c>
      <c r="B146" s="19">
        <v>1418</v>
      </c>
      <c r="C146" s="19">
        <f t="shared" si="5"/>
        <v>7658</v>
      </c>
      <c r="D146" s="11">
        <v>3735</v>
      </c>
      <c r="E146" s="47">
        <v>3923</v>
      </c>
    </row>
    <row r="147" spans="1:5" ht="17.25">
      <c r="A147" s="40" t="s">
        <v>101</v>
      </c>
      <c r="B147" s="19">
        <v>2574</v>
      </c>
      <c r="C147" s="19">
        <f t="shared" si="5"/>
        <v>13746</v>
      </c>
      <c r="D147" s="11">
        <v>6626</v>
      </c>
      <c r="E147" s="47">
        <v>7120</v>
      </c>
    </row>
    <row r="148" spans="1:5" ht="17.25">
      <c r="A148" s="40" t="s">
        <v>108</v>
      </c>
      <c r="B148" s="19">
        <v>1160</v>
      </c>
      <c r="C148" s="19">
        <f t="shared" si="5"/>
        <v>6504</v>
      </c>
      <c r="D148" s="11">
        <v>3214</v>
      </c>
      <c r="E148" s="47">
        <v>3290</v>
      </c>
    </row>
    <row r="149" spans="1:5" ht="17.25">
      <c r="A149" s="40" t="s">
        <v>109</v>
      </c>
      <c r="B149" s="19">
        <v>933</v>
      </c>
      <c r="C149" s="19">
        <f t="shared" si="5"/>
        <v>5173</v>
      </c>
      <c r="D149" s="11">
        <v>2569</v>
      </c>
      <c r="E149" s="47">
        <v>2604</v>
      </c>
    </row>
    <row r="150" spans="1:5" ht="17.25">
      <c r="A150" s="40" t="s">
        <v>102</v>
      </c>
      <c r="B150" s="19">
        <v>3005</v>
      </c>
      <c r="C150" s="19">
        <f t="shared" si="5"/>
        <v>16856</v>
      </c>
      <c r="D150" s="11">
        <v>8123</v>
      </c>
      <c r="E150" s="47">
        <v>8733</v>
      </c>
    </row>
    <row r="151" spans="1:5" ht="17.25">
      <c r="A151" s="40" t="s">
        <v>103</v>
      </c>
      <c r="B151" s="19">
        <v>2776</v>
      </c>
      <c r="C151" s="19">
        <f t="shared" si="5"/>
        <v>14526</v>
      </c>
      <c r="D151" s="11">
        <v>6939</v>
      </c>
      <c r="E151" s="47">
        <v>7587</v>
      </c>
    </row>
    <row r="152" spans="1:5" ht="17.25">
      <c r="A152" s="40" t="s">
        <v>104</v>
      </c>
      <c r="B152" s="19">
        <v>2854</v>
      </c>
      <c r="C152" s="19">
        <f t="shared" si="5"/>
        <v>14204</v>
      </c>
      <c r="D152" s="11">
        <v>6912</v>
      </c>
      <c r="E152" s="47">
        <v>7292</v>
      </c>
    </row>
    <row r="153" spans="1:5" ht="17.25">
      <c r="A153" s="40" t="s">
        <v>120</v>
      </c>
      <c r="B153" s="19">
        <v>1086</v>
      </c>
      <c r="C153" s="19">
        <f t="shared" si="5"/>
        <v>5943</v>
      </c>
      <c r="D153" s="11">
        <v>2965</v>
      </c>
      <c r="E153" s="47">
        <v>2978</v>
      </c>
    </row>
    <row r="154" spans="1:5" ht="17.25">
      <c r="A154" s="43"/>
      <c r="B154" s="20"/>
      <c r="C154" s="20"/>
      <c r="D154" s="13"/>
      <c r="E154" s="48"/>
    </row>
    <row r="155" spans="1:5" ht="17.25">
      <c r="A155" s="10" t="s">
        <v>114</v>
      </c>
      <c r="B155" s="23">
        <f>SUM(B156:B164)</f>
        <v>17605</v>
      </c>
      <c r="C155" s="23">
        <f>SUM(C156:C164)</f>
        <v>96159</v>
      </c>
      <c r="D155" s="52">
        <f>SUM(D156:D164)</f>
        <v>46861</v>
      </c>
      <c r="E155" s="49">
        <f>SUM(E156:E164)</f>
        <v>49298</v>
      </c>
    </row>
    <row r="156" spans="1:5" ht="17.25">
      <c r="A156" s="43" t="s">
        <v>146</v>
      </c>
      <c r="B156" s="24">
        <v>1900</v>
      </c>
      <c r="C156" s="19">
        <f aca="true" t="shared" si="6" ref="C156:C164">SUM(D156:E156)</f>
        <v>10141</v>
      </c>
      <c r="D156" s="53">
        <v>4970</v>
      </c>
      <c r="E156" s="50">
        <v>5171</v>
      </c>
    </row>
    <row r="157" spans="1:5" ht="17.25">
      <c r="A157" s="43" t="s">
        <v>147</v>
      </c>
      <c r="B157" s="24">
        <v>3279</v>
      </c>
      <c r="C157" s="19">
        <f t="shared" si="6"/>
        <v>17955</v>
      </c>
      <c r="D157" s="53">
        <v>8693</v>
      </c>
      <c r="E157" s="50">
        <v>9262</v>
      </c>
    </row>
    <row r="158" spans="1:5" ht="17.25">
      <c r="A158" s="43" t="s">
        <v>121</v>
      </c>
      <c r="B158" s="24">
        <v>2130</v>
      </c>
      <c r="C158" s="19">
        <f t="shared" si="6"/>
        <v>11323</v>
      </c>
      <c r="D158" s="53">
        <v>5486</v>
      </c>
      <c r="E158" s="50">
        <v>5837</v>
      </c>
    </row>
    <row r="159" spans="1:5" ht="17.25">
      <c r="A159" s="43" t="s">
        <v>148</v>
      </c>
      <c r="B159" s="24">
        <v>598</v>
      </c>
      <c r="C159" s="19">
        <f t="shared" si="6"/>
        <v>3559</v>
      </c>
      <c r="D159" s="53">
        <v>1736</v>
      </c>
      <c r="E159" s="50">
        <v>1823</v>
      </c>
    </row>
    <row r="160" spans="1:5" ht="17.25">
      <c r="A160" s="43" t="s">
        <v>124</v>
      </c>
      <c r="B160" s="24">
        <v>1678</v>
      </c>
      <c r="C160" s="19">
        <f t="shared" si="6"/>
        <v>9702</v>
      </c>
      <c r="D160" s="53">
        <v>4724</v>
      </c>
      <c r="E160" s="50">
        <v>4978</v>
      </c>
    </row>
    <row r="161" spans="1:5" ht="17.25">
      <c r="A161" s="43" t="s">
        <v>149</v>
      </c>
      <c r="B161" s="24">
        <v>770</v>
      </c>
      <c r="C161" s="19">
        <f t="shared" si="6"/>
        <v>4311</v>
      </c>
      <c r="D161" s="53">
        <v>2126</v>
      </c>
      <c r="E161" s="50">
        <v>2185</v>
      </c>
    </row>
    <row r="162" spans="1:5" ht="17.25">
      <c r="A162" s="43" t="s">
        <v>150</v>
      </c>
      <c r="B162" s="24">
        <v>1397</v>
      </c>
      <c r="C162" s="19">
        <f t="shared" si="6"/>
        <v>7883</v>
      </c>
      <c r="D162" s="53">
        <v>3803</v>
      </c>
      <c r="E162" s="50">
        <v>4080</v>
      </c>
    </row>
    <row r="163" spans="1:5" ht="17.25">
      <c r="A163" s="26" t="s">
        <v>115</v>
      </c>
      <c r="B163" s="24">
        <v>3566</v>
      </c>
      <c r="C163" s="19">
        <f t="shared" si="6"/>
        <v>18751</v>
      </c>
      <c r="D163" s="53">
        <v>9167</v>
      </c>
      <c r="E163" s="50">
        <v>9584</v>
      </c>
    </row>
    <row r="164" spans="1:5" ht="17.25">
      <c r="A164" s="26" t="s">
        <v>116</v>
      </c>
      <c r="B164" s="24">
        <v>2287</v>
      </c>
      <c r="C164" s="19">
        <f t="shared" si="6"/>
        <v>12534</v>
      </c>
      <c r="D164" s="53">
        <v>6156</v>
      </c>
      <c r="E164" s="50">
        <v>6378</v>
      </c>
    </row>
    <row r="165" spans="1:5" ht="17.25">
      <c r="A165" s="44"/>
      <c r="B165" s="24"/>
      <c r="C165" s="24"/>
      <c r="D165" s="53"/>
      <c r="E165" s="50"/>
    </row>
    <row r="166" spans="1:5" ht="17.25">
      <c r="A166" s="44"/>
      <c r="B166" s="24"/>
      <c r="C166" s="24"/>
      <c r="D166" s="53"/>
      <c r="E166" s="50"/>
    </row>
    <row r="167" spans="1:5" ht="17.25">
      <c r="A167" s="44"/>
      <c r="B167" s="24"/>
      <c r="C167" s="24"/>
      <c r="D167" s="53"/>
      <c r="E167" s="50"/>
    </row>
    <row r="168" spans="1:5" ht="17.25">
      <c r="A168" s="44"/>
      <c r="B168" s="24"/>
      <c r="C168" s="24"/>
      <c r="D168" s="53"/>
      <c r="E168" s="50"/>
    </row>
    <row r="169" spans="1:5" ht="17.25">
      <c r="A169" s="44"/>
      <c r="B169" s="24"/>
      <c r="C169" s="24"/>
      <c r="D169" s="53"/>
      <c r="E169" s="50"/>
    </row>
    <row r="170" spans="1:5" ht="17.25">
      <c r="A170" s="44"/>
      <c r="B170" s="24"/>
      <c r="C170" s="24"/>
      <c r="D170" s="53"/>
      <c r="E170" s="50"/>
    </row>
    <row r="171" spans="1:5" ht="17.25">
      <c r="A171" s="44"/>
      <c r="B171" s="24"/>
      <c r="C171" s="24"/>
      <c r="D171" s="53"/>
      <c r="E171" s="50"/>
    </row>
    <row r="172" spans="1:5" ht="17.25">
      <c r="A172" s="44"/>
      <c r="B172" s="24"/>
      <c r="C172" s="24"/>
      <c r="D172" s="53"/>
      <c r="E172" s="50"/>
    </row>
    <row r="173" spans="1:5" ht="17.25">
      <c r="A173" s="44"/>
      <c r="B173" s="24"/>
      <c r="C173" s="24"/>
      <c r="D173" s="53"/>
      <c r="E173" s="50"/>
    </row>
    <row r="174" spans="1:5" ht="17.25">
      <c r="A174" s="44"/>
      <c r="B174" s="24"/>
      <c r="C174" s="24"/>
      <c r="D174" s="53"/>
      <c r="E174" s="50"/>
    </row>
    <row r="175" spans="1:5" ht="17.25">
      <c r="A175" s="44"/>
      <c r="B175" s="24"/>
      <c r="C175" s="24"/>
      <c r="D175" s="53"/>
      <c r="E175" s="50"/>
    </row>
    <row r="176" spans="1:5" ht="17.25">
      <c r="A176" s="44"/>
      <c r="B176" s="24"/>
      <c r="C176" s="24"/>
      <c r="D176" s="53"/>
      <c r="E176" s="50"/>
    </row>
    <row r="177" spans="1:5" ht="17.25">
      <c r="A177" s="44"/>
      <c r="B177" s="24"/>
      <c r="C177" s="24"/>
      <c r="D177" s="53"/>
      <c r="E177" s="50"/>
    </row>
    <row r="178" spans="1:5" ht="17.25">
      <c r="A178" s="44"/>
      <c r="B178" s="24"/>
      <c r="C178" s="24"/>
      <c r="D178" s="53"/>
      <c r="E178" s="50"/>
    </row>
    <row r="179" spans="1:5" ht="17.25">
      <c r="A179" s="44"/>
      <c r="B179" s="24"/>
      <c r="C179" s="24"/>
      <c r="D179" s="53"/>
      <c r="E179" s="50"/>
    </row>
    <row r="180" spans="1:5" ht="17.25">
      <c r="A180" s="44"/>
      <c r="B180" s="24"/>
      <c r="C180" s="24"/>
      <c r="D180" s="53"/>
      <c r="E180" s="50"/>
    </row>
    <row r="181" spans="1:5" ht="17.25">
      <c r="A181" s="44"/>
      <c r="B181" s="24"/>
      <c r="C181" s="24"/>
      <c r="D181" s="53"/>
      <c r="E181" s="50"/>
    </row>
    <row r="182" spans="1:5" ht="17.25">
      <c r="A182" s="44"/>
      <c r="B182" s="24"/>
      <c r="C182" s="24"/>
      <c r="D182" s="53"/>
      <c r="E182" s="50"/>
    </row>
    <row r="183" spans="1:5" ht="17.25">
      <c r="A183" s="44"/>
      <c r="B183" s="24"/>
      <c r="C183" s="24"/>
      <c r="D183" s="53"/>
      <c r="E183" s="50"/>
    </row>
    <row r="184" spans="1:5" ht="18" thickBot="1">
      <c r="A184" s="45"/>
      <c r="B184" s="21"/>
      <c r="C184" s="21"/>
      <c r="D184" s="54"/>
      <c r="E184" s="51"/>
    </row>
  </sheetData>
  <mergeCells count="2">
    <mergeCell ref="C3:E3"/>
    <mergeCell ref="B3:B4"/>
  </mergeCells>
  <printOptions horizontalCentered="1"/>
  <pageMargins left="0.7874015748031497" right="0.7874015748031497" top="0.68" bottom="0.6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2007-06-27T05:54:16Z</cp:lastPrinted>
  <dcterms:modified xsi:type="dcterms:W3CDTF">2007-06-27T06:36:27Z</dcterms:modified>
  <cp:category/>
  <cp:version/>
  <cp:contentType/>
  <cp:contentStatus/>
</cp:coreProperties>
</file>