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'人口'!$A$1:$F$421</definedName>
    <definedName name="_xlnm.Print_Titles" localSheetId="0">'人口'!$1:$4</definedName>
  </definedNames>
  <calcPr fullCalcOnLoad="1"/>
</workbook>
</file>

<file path=xl/sharedStrings.xml><?xml version="1.0" encoding="utf-8"?>
<sst xmlns="http://schemas.openxmlformats.org/spreadsheetml/2006/main" count="380" uniqueCount="353">
  <si>
    <t>市町村</t>
  </si>
  <si>
    <t>県計</t>
  </si>
  <si>
    <t>市計</t>
  </si>
  <si>
    <t>郡計</t>
  </si>
  <si>
    <t>船橋市</t>
  </si>
  <si>
    <t>館山市</t>
  </si>
  <si>
    <t>木更津市</t>
  </si>
  <si>
    <t>松戸市</t>
  </si>
  <si>
    <t>東葛飾郡</t>
  </si>
  <si>
    <t>関宿町</t>
  </si>
  <si>
    <t>印旛郡</t>
  </si>
  <si>
    <t>酒々井町</t>
  </si>
  <si>
    <t>本埜村</t>
  </si>
  <si>
    <t>香取郡</t>
  </si>
  <si>
    <t>神崎町</t>
  </si>
  <si>
    <t>小見川町</t>
  </si>
  <si>
    <t>栗源町</t>
  </si>
  <si>
    <t>海上郡</t>
  </si>
  <si>
    <t>匝瑳郡</t>
  </si>
  <si>
    <t>山武郡</t>
  </si>
  <si>
    <t>蓮沼村</t>
  </si>
  <si>
    <t>松尾町</t>
  </si>
  <si>
    <t>横芝町</t>
  </si>
  <si>
    <t>長生郡</t>
  </si>
  <si>
    <t>一宮町</t>
  </si>
  <si>
    <t>夷隅郡</t>
  </si>
  <si>
    <t>大多喜町</t>
  </si>
  <si>
    <t>御宿町</t>
  </si>
  <si>
    <t>大原町</t>
  </si>
  <si>
    <t>安房郡</t>
  </si>
  <si>
    <t>富浦町</t>
  </si>
  <si>
    <t>白浜町</t>
  </si>
  <si>
    <t>千倉町</t>
  </si>
  <si>
    <t>八街町</t>
  </si>
  <si>
    <t>君津郡</t>
  </si>
  <si>
    <t>富里村</t>
  </si>
  <si>
    <t>浦安町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</si>
  <si>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</si>
  <si>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</si>
  <si>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</si>
  <si>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</si>
  <si>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</si>
  <si>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</si>
  <si>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</si>
  <si>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</si>
  <si>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銚子</t>
  </si>
  <si>
    <t>八日市場</t>
  </si>
  <si>
    <t>茂原</t>
  </si>
  <si>
    <t>勝浦</t>
  </si>
  <si>
    <t>館山</t>
  </si>
  <si>
    <t>木更津</t>
  </si>
  <si>
    <t>鴨川</t>
  </si>
  <si>
    <t>江見町</t>
  </si>
  <si>
    <t>鴨川町</t>
  </si>
  <si>
    <t>君津町</t>
  </si>
  <si>
    <t>富津町</t>
  </si>
  <si>
    <t>我孫子町</t>
  </si>
  <si>
    <t>小櫃村</t>
  </si>
  <si>
    <t>土気町</t>
  </si>
  <si>
    <t>流山町</t>
  </si>
  <si>
    <t>千葉郡</t>
  </si>
  <si>
    <t>市原郡</t>
  </si>
  <si>
    <t>白井村</t>
  </si>
  <si>
    <t>世帯数</t>
  </si>
  <si>
    <t>姉崎町</t>
  </si>
  <si>
    <t>五井</t>
  </si>
  <si>
    <t>長者町</t>
  </si>
  <si>
    <t>勝山町</t>
  </si>
  <si>
    <t>保田町</t>
  </si>
  <si>
    <t>勝浦町</t>
  </si>
  <si>
    <t>鎌ケ谷村</t>
  </si>
  <si>
    <t>野田市</t>
  </si>
  <si>
    <t>福田村</t>
  </si>
  <si>
    <t>川間村</t>
  </si>
  <si>
    <t>銚子市</t>
  </si>
  <si>
    <t>市川市</t>
  </si>
  <si>
    <t>本納町</t>
  </si>
  <si>
    <t>豊岡村</t>
  </si>
  <si>
    <t>和田町</t>
  </si>
  <si>
    <t>南三原村</t>
  </si>
  <si>
    <t>五井町</t>
  </si>
  <si>
    <t>海上村</t>
  </si>
  <si>
    <t>市原村</t>
  </si>
  <si>
    <t>南行徳町</t>
  </si>
  <si>
    <t>生浜町</t>
  </si>
  <si>
    <t>椎名村</t>
  </si>
  <si>
    <t>誉田村</t>
  </si>
  <si>
    <t>白井村</t>
  </si>
  <si>
    <t>更科村</t>
  </si>
  <si>
    <t>行徳町</t>
  </si>
  <si>
    <t>布佐町</t>
  </si>
  <si>
    <t>湖北村</t>
  </si>
  <si>
    <t>風早村</t>
  </si>
  <si>
    <t>手賀村</t>
  </si>
  <si>
    <t>木間ヶ瀬村</t>
  </si>
  <si>
    <t>二川村</t>
  </si>
  <si>
    <t>旭村</t>
  </si>
  <si>
    <t>千代田町</t>
  </si>
  <si>
    <t>六合村</t>
  </si>
  <si>
    <t>宗像村</t>
  </si>
  <si>
    <t>布鎌村</t>
  </si>
  <si>
    <t>安食町</t>
  </si>
  <si>
    <t>小御門村</t>
  </si>
  <si>
    <t>高岡村</t>
  </si>
  <si>
    <t>米沢村</t>
  </si>
  <si>
    <t>瑞穂村</t>
  </si>
  <si>
    <t>新島村</t>
  </si>
  <si>
    <t>大須賀村</t>
  </si>
  <si>
    <t>昭栄村</t>
  </si>
  <si>
    <t>津宮村</t>
  </si>
  <si>
    <t>大倉村</t>
  </si>
  <si>
    <t>古城村</t>
  </si>
  <si>
    <t>中和村</t>
  </si>
  <si>
    <t>神代村</t>
  </si>
  <si>
    <t>笹川町</t>
  </si>
  <si>
    <t>橘村</t>
  </si>
  <si>
    <t>東城村</t>
  </si>
  <si>
    <t>豊里村</t>
  </si>
  <si>
    <t>豊海町</t>
  </si>
  <si>
    <t>片貝町</t>
  </si>
  <si>
    <t>鳴浜村</t>
  </si>
  <si>
    <t>日向村</t>
  </si>
  <si>
    <t>緑海村</t>
  </si>
  <si>
    <t>上堺村</t>
  </si>
  <si>
    <t>大平村</t>
  </si>
  <si>
    <t>大総村</t>
  </si>
  <si>
    <t>千代田村</t>
  </si>
  <si>
    <t>土睦村</t>
  </si>
  <si>
    <t>関村</t>
  </si>
  <si>
    <t>白潟町</t>
  </si>
  <si>
    <t>南白亀村</t>
  </si>
  <si>
    <t>長柄村</t>
  </si>
  <si>
    <t>日吉村</t>
  </si>
  <si>
    <t>水上村</t>
  </si>
  <si>
    <t>西村</t>
  </si>
  <si>
    <t>東村</t>
  </si>
  <si>
    <t>豊栄村</t>
  </si>
  <si>
    <t>庁南町</t>
  </si>
  <si>
    <t>上野村</t>
  </si>
  <si>
    <t>興津町</t>
  </si>
  <si>
    <t>総野村</t>
  </si>
  <si>
    <t>瑞沢村</t>
  </si>
  <si>
    <t>東村</t>
  </si>
  <si>
    <t>布施村</t>
  </si>
  <si>
    <t>浪花村</t>
  </si>
  <si>
    <t>東海村</t>
  </si>
  <si>
    <t>八束村</t>
  </si>
  <si>
    <t>岩井町</t>
  </si>
  <si>
    <t>佐久間村</t>
  </si>
  <si>
    <t>豊田村</t>
  </si>
  <si>
    <t>丸村</t>
  </si>
  <si>
    <t>北三原村</t>
  </si>
  <si>
    <t>太海村</t>
  </si>
  <si>
    <t>大山村</t>
  </si>
  <si>
    <t>吉尾村</t>
  </si>
  <si>
    <t>主基村</t>
  </si>
  <si>
    <t>天津町</t>
  </si>
  <si>
    <t>小湊町</t>
  </si>
  <si>
    <t>金田村</t>
  </si>
  <si>
    <t>昭和町</t>
  </si>
  <si>
    <t>長浦村</t>
  </si>
  <si>
    <t>中郷村</t>
  </si>
  <si>
    <t>根形村</t>
  </si>
  <si>
    <t>平岡村</t>
  </si>
  <si>
    <t>馬来田村</t>
  </si>
  <si>
    <t>中川村</t>
  </si>
  <si>
    <t>富岡村</t>
  </si>
  <si>
    <t>中村</t>
  </si>
  <si>
    <t>小糸村</t>
  </si>
  <si>
    <t>秋元村</t>
  </si>
  <si>
    <t>三島村</t>
  </si>
  <si>
    <t>飯野村</t>
  </si>
  <si>
    <t>青堀町</t>
  </si>
  <si>
    <t>大貫町</t>
  </si>
  <si>
    <t>佐貫町</t>
  </si>
  <si>
    <t>湊町</t>
  </si>
  <si>
    <t>環村</t>
  </si>
  <si>
    <t>関豊村</t>
  </si>
  <si>
    <t>天神山村</t>
  </si>
  <si>
    <t>竹岡村</t>
  </si>
  <si>
    <t>金谷村</t>
  </si>
  <si>
    <t>八幡町</t>
  </si>
  <si>
    <t>千種村</t>
  </si>
  <si>
    <t>菊間村</t>
  </si>
  <si>
    <t>湿津村</t>
  </si>
  <si>
    <t>市東村</t>
  </si>
  <si>
    <t>市西村</t>
  </si>
  <si>
    <t>養老村</t>
  </si>
  <si>
    <t>曾呂村</t>
  </si>
  <si>
    <t>良文村</t>
  </si>
  <si>
    <t>千葉市</t>
  </si>
  <si>
    <t>犢橋村</t>
  </si>
  <si>
    <t>幕張町</t>
  </si>
  <si>
    <t>津田沼町</t>
  </si>
  <si>
    <t>大和田町</t>
  </si>
  <si>
    <t>睦村</t>
  </si>
  <si>
    <t>豊富村</t>
  </si>
  <si>
    <t>土村</t>
  </si>
  <si>
    <t>柏町</t>
  </si>
  <si>
    <t>小金町</t>
  </si>
  <si>
    <t>田中村</t>
  </si>
  <si>
    <t>富勢村</t>
  </si>
  <si>
    <t>川上村</t>
  </si>
  <si>
    <t>弥富村</t>
  </si>
  <si>
    <t>志津村</t>
  </si>
  <si>
    <t>阿蘇村</t>
  </si>
  <si>
    <t>臼井町</t>
  </si>
  <si>
    <t>佐倉町</t>
  </si>
  <si>
    <t>根郷村</t>
  </si>
  <si>
    <t>和田村</t>
  </si>
  <si>
    <t>公津村</t>
  </si>
  <si>
    <t>船穂村</t>
  </si>
  <si>
    <t>大森町</t>
  </si>
  <si>
    <t>永治村</t>
  </si>
  <si>
    <t>木下町</t>
  </si>
  <si>
    <t>豊住村</t>
  </si>
  <si>
    <t>久住村</t>
  </si>
  <si>
    <t>八生村</t>
  </si>
  <si>
    <t>成田町</t>
  </si>
  <si>
    <t>遠山村</t>
  </si>
  <si>
    <t>八都村</t>
  </si>
  <si>
    <t>府馬町</t>
  </si>
  <si>
    <t>山倉村</t>
  </si>
  <si>
    <t>常盤村</t>
  </si>
  <si>
    <t>久賀村</t>
  </si>
  <si>
    <t>多古町</t>
  </si>
  <si>
    <t>船木村</t>
  </si>
  <si>
    <t>椎柴村</t>
  </si>
  <si>
    <t>鶴巻村</t>
  </si>
  <si>
    <t>滝郷村</t>
  </si>
  <si>
    <t>嚶鳴村</t>
  </si>
  <si>
    <t>旭町</t>
  </si>
  <si>
    <t>富浦村</t>
  </si>
  <si>
    <t>矢指村</t>
  </si>
  <si>
    <t>三川村</t>
  </si>
  <si>
    <t>飯岡町</t>
  </si>
  <si>
    <t>共和村</t>
  </si>
  <si>
    <t>豊畑村</t>
  </si>
  <si>
    <t>平和村</t>
  </si>
  <si>
    <t>椿海村</t>
  </si>
  <si>
    <t>八日市場町</t>
  </si>
  <si>
    <t>匝瑳村</t>
  </si>
  <si>
    <t>東陽村</t>
  </si>
  <si>
    <t>白浜村</t>
  </si>
  <si>
    <t>栄村</t>
  </si>
  <si>
    <t>須賀村</t>
  </si>
  <si>
    <t>野田村</t>
  </si>
  <si>
    <t>共興村</t>
  </si>
  <si>
    <t>吉田村</t>
  </si>
  <si>
    <t>飯高村</t>
  </si>
  <si>
    <t>豊和村</t>
  </si>
  <si>
    <t>福岡村</t>
  </si>
  <si>
    <t>白里町</t>
  </si>
  <si>
    <t>大富村</t>
  </si>
  <si>
    <t>南郷村</t>
  </si>
  <si>
    <t>太東村</t>
  </si>
  <si>
    <t>総元村</t>
  </si>
  <si>
    <t>老川村</t>
  </si>
  <si>
    <t>西畑村</t>
  </si>
  <si>
    <t>上瀑村</t>
  </si>
  <si>
    <t>千町村</t>
  </si>
  <si>
    <t>古沢村</t>
  </si>
  <si>
    <t>国吉町</t>
  </si>
  <si>
    <t>西岬村</t>
  </si>
  <si>
    <t>神戸村</t>
  </si>
  <si>
    <t>富崎村</t>
  </si>
  <si>
    <t>長尾村</t>
  </si>
  <si>
    <t>豊房村</t>
  </si>
  <si>
    <t>館野村</t>
  </si>
  <si>
    <t>九重村</t>
  </si>
  <si>
    <t>七浦村</t>
  </si>
  <si>
    <t>健田村</t>
  </si>
  <si>
    <t>田原村</t>
  </si>
  <si>
    <t>西条村</t>
  </si>
  <si>
    <t>久留里町</t>
  </si>
  <si>
    <t>松丘村</t>
  </si>
  <si>
    <t>亀山村</t>
  </si>
  <si>
    <t>鎌足村</t>
  </si>
  <si>
    <t>周南村</t>
  </si>
  <si>
    <t>貞元村</t>
  </si>
  <si>
    <t>戸田村</t>
  </si>
  <si>
    <t>牛久町</t>
  </si>
  <si>
    <t>内田村</t>
  </si>
  <si>
    <t>鶴舞町</t>
  </si>
  <si>
    <t>高滝村</t>
  </si>
  <si>
    <t>富山村</t>
  </si>
  <si>
    <t>平三村</t>
  </si>
  <si>
    <t>里見村</t>
  </si>
  <si>
    <t>白鳥村</t>
  </si>
  <si>
    <t>滑河町</t>
  </si>
  <si>
    <t>山武</t>
  </si>
  <si>
    <t>(保健所)</t>
  </si>
  <si>
    <t>(市町村)</t>
  </si>
  <si>
    <t>第６表　市町村別人口及び世帯数</t>
  </si>
  <si>
    <r>
      <t>昭和</t>
    </r>
    <r>
      <rPr>
        <sz val="14"/>
        <rFont val="ＭＳ 明朝"/>
        <family val="1"/>
      </rPr>
      <t>25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>10</t>
    </r>
    <r>
      <rPr>
        <sz val="14"/>
        <rFont val="ＭＳ 明朝"/>
        <family val="1"/>
      </rPr>
      <t>月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日国勢調査</t>
    </r>
  </si>
  <si>
    <t>総計</t>
  </si>
  <si>
    <t>男</t>
  </si>
  <si>
    <t>女</t>
  </si>
  <si>
    <t>備考</t>
  </si>
  <si>
    <t>二宮町</t>
  </si>
  <si>
    <t>八木村</t>
  </si>
  <si>
    <t>新川村</t>
  </si>
  <si>
    <t>－</t>
  </si>
  <si>
    <r>
      <t>－</t>
    </r>
    <r>
      <rPr>
        <sz val="8"/>
        <rFont val="ＭＳ 明朝"/>
        <family val="1"/>
      </rPr>
      <t>昭和２６年は江戸川町、</t>
    </r>
  </si>
  <si>
    <r>
      <t>－</t>
    </r>
    <r>
      <rPr>
        <sz val="8"/>
        <rFont val="ＭＳ 明朝"/>
        <family val="1"/>
      </rPr>
      <t>昭和２７年は流山町</t>
    </r>
  </si>
  <si>
    <t>佐原町</t>
  </si>
  <si>
    <t>東大戸村</t>
  </si>
  <si>
    <t>香西村</t>
  </si>
  <si>
    <t>香取町</t>
  </si>
  <si>
    <t>豊浦村</t>
  </si>
  <si>
    <t>神里村</t>
  </si>
  <si>
    <t>森山村</t>
  </si>
  <si>
    <r>
      <t>－</t>
    </r>
    <r>
      <rPr>
        <sz val="8"/>
        <rFont val="ＭＳ 明朝"/>
        <family val="1"/>
      </rPr>
      <t>昭和２６年～佐原市</t>
    </r>
  </si>
  <si>
    <t>－</t>
  </si>
  <si>
    <r>
      <t>－</t>
    </r>
    <r>
      <rPr>
        <sz val="8"/>
        <rFont val="ＭＳ 明朝"/>
        <family val="1"/>
      </rPr>
      <t>昭和２６年～小見川町</t>
    </r>
  </si>
  <si>
    <t>東条村</t>
  </si>
  <si>
    <r>
      <t>－</t>
    </r>
    <r>
      <rPr>
        <sz val="8"/>
        <rFont val="ＭＳ 明朝"/>
        <family val="1"/>
      </rPr>
      <t>昭和２６年～多古町</t>
    </r>
  </si>
  <si>
    <t>東金町</t>
  </si>
  <si>
    <t>大網町</t>
  </si>
  <si>
    <t>成東町</t>
  </si>
  <si>
    <t>公平村</t>
  </si>
  <si>
    <t>丘山村</t>
  </si>
  <si>
    <t>大和村</t>
  </si>
  <si>
    <t>山辺村</t>
  </si>
  <si>
    <r>
      <t>－</t>
    </r>
    <r>
      <rPr>
        <sz val="8"/>
        <rFont val="ＭＳ 明朝"/>
        <family val="1"/>
      </rPr>
      <t>昭和２６年～大網町</t>
    </r>
  </si>
  <si>
    <t>増穂村</t>
  </si>
  <si>
    <t>正気村</t>
  </si>
  <si>
    <t>豊成村</t>
  </si>
  <si>
    <t>睦岡村</t>
  </si>
  <si>
    <t>東浪見村</t>
  </si>
  <si>
    <t>一松村</t>
  </si>
  <si>
    <t>八積村</t>
  </si>
  <si>
    <t>高根村</t>
  </si>
  <si>
    <t>東郷村</t>
  </si>
  <si>
    <t>新治村</t>
  </si>
  <si>
    <t>二宮本郷村</t>
  </si>
  <si>
    <t>茂原町</t>
  </si>
  <si>
    <t>鶴枝村</t>
  </si>
  <si>
    <t>五郷村</t>
  </si>
  <si>
    <r>
      <t>－</t>
    </r>
    <r>
      <rPr>
        <sz val="8"/>
        <rFont val="ＭＳ 明朝"/>
        <family val="1"/>
      </rPr>
      <t>昭和２７年～茂原市</t>
    </r>
  </si>
  <si>
    <t>中根村</t>
  </si>
  <si>
    <t>稲都村</t>
  </si>
  <si>
    <t>瀧田村</t>
  </si>
  <si>
    <t>国府村</t>
  </si>
  <si>
    <t>千歳村</t>
  </si>
  <si>
    <t>＊船橋</t>
  </si>
  <si>
    <t>＊Ｓ２６．９～</t>
  </si>
  <si>
    <t>源村</t>
  </si>
  <si>
    <t>南条村</t>
  </si>
  <si>
    <t>万才村</t>
  </si>
  <si>
    <t>＊Ｓ２６．４～</t>
  </si>
  <si>
    <t>～S26.3野田保,
S26.4～松戸保</t>
  </si>
  <si>
    <t>平群村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</si>
</sst>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i/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37" fontId="5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2" xfId="0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1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38" fontId="5" fillId="0" borderId="1" xfId="17" applyFont="1" applyBorder="1" applyAlignment="1" applyProtection="1">
      <alignment vertical="center"/>
      <protection/>
    </xf>
    <xf numFmtId="38" fontId="0" fillId="0" borderId="1" xfId="17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37" fontId="0" fillId="0" borderId="1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8" fontId="0" fillId="0" borderId="1" xfId="17" applyFont="1" applyBorder="1" applyAlignment="1">
      <alignment/>
    </xf>
    <xf numFmtId="0" fontId="0" fillId="0" borderId="2" xfId="0" applyFont="1" applyBorder="1" applyAlignment="1" applyProtection="1">
      <alignment vertical="center" shrinkToFit="1"/>
      <protection/>
    </xf>
    <xf numFmtId="38" fontId="0" fillId="0" borderId="4" xfId="17" applyFont="1" applyBorder="1" applyAlignment="1" applyProtection="1">
      <alignment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37" fontId="7" fillId="0" borderId="3" xfId="0" applyNumberFormat="1" applyFont="1" applyBorder="1" applyAlignment="1" applyProtection="1">
      <alignment vertical="center"/>
      <protection/>
    </xf>
    <xf numFmtId="37" fontId="5" fillId="0" borderId="3" xfId="0" applyNumberFormat="1" applyFont="1" applyBorder="1" applyAlignment="1" applyProtection="1">
      <alignment vertical="center"/>
      <protection/>
    </xf>
    <xf numFmtId="37" fontId="0" fillId="0" borderId="3" xfId="0" applyNumberFormat="1" applyFont="1" applyFill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5" xfId="0" applyFont="1" applyBorder="1" applyAlignment="1">
      <alignment/>
    </xf>
    <xf numFmtId="38" fontId="0" fillId="0" borderId="4" xfId="17" applyFont="1" applyBorder="1" applyAlignment="1">
      <alignment/>
    </xf>
    <xf numFmtId="37" fontId="8" fillId="0" borderId="3" xfId="0" applyNumberFormat="1" applyFont="1" applyBorder="1" applyAlignment="1" applyProtection="1">
      <alignment vertical="center"/>
      <protection/>
    </xf>
    <xf numFmtId="37" fontId="9" fillId="0" borderId="1" xfId="0" applyNumberFormat="1" applyFont="1" applyBorder="1" applyAlignment="1" applyProtection="1">
      <alignment vertical="center"/>
      <protection/>
    </xf>
    <xf numFmtId="37" fontId="5" fillId="0" borderId="1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left" wrapText="1" inden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66</xdr:row>
      <xdr:rowOff>123825</xdr:rowOff>
    </xdr:from>
    <xdr:to>
      <xdr:col>5</xdr:col>
      <xdr:colOff>209550</xdr:colOff>
      <xdr:row>70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6172200" y="138017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209550</xdr:colOff>
      <xdr:row>131</xdr:row>
      <xdr:rowOff>123825</xdr:rowOff>
    </xdr:from>
    <xdr:to>
      <xdr:col>5</xdr:col>
      <xdr:colOff>209550</xdr:colOff>
      <xdr:row>137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172200" y="270986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209550</xdr:colOff>
      <xdr:row>141</xdr:row>
      <xdr:rowOff>123825</xdr:rowOff>
    </xdr:from>
    <xdr:to>
      <xdr:col>5</xdr:col>
      <xdr:colOff>209550</xdr:colOff>
      <xdr:row>145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172200" y="290798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219075</xdr:colOff>
      <xdr:row>154</xdr:row>
      <xdr:rowOff>133350</xdr:rowOff>
    </xdr:from>
    <xdr:to>
      <xdr:col>5</xdr:col>
      <xdr:colOff>219075</xdr:colOff>
      <xdr:row>155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181725" y="317277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219075</xdr:colOff>
      <xdr:row>214</xdr:row>
      <xdr:rowOff>133350</xdr:rowOff>
    </xdr:from>
    <xdr:to>
      <xdr:col>5</xdr:col>
      <xdr:colOff>219075</xdr:colOff>
      <xdr:row>216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6181725" y="440436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209550</xdr:colOff>
      <xdr:row>255</xdr:row>
      <xdr:rowOff>123825</xdr:rowOff>
    </xdr:from>
    <xdr:to>
      <xdr:col>5</xdr:col>
      <xdr:colOff>219075</xdr:colOff>
      <xdr:row>275</xdr:row>
      <xdr:rowOff>114300</xdr:rowOff>
    </xdr:to>
    <xdr:sp>
      <xdr:nvSpPr>
        <xdr:cNvPr id="6" name="Line 7"/>
        <xdr:cNvSpPr>
          <a:spLocks/>
        </xdr:cNvSpPr>
      </xdr:nvSpPr>
      <xdr:spPr>
        <a:xfrm>
          <a:off x="6172200" y="52387500"/>
          <a:ext cx="9525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</xdr:colOff>
      <xdr:row>70</xdr:row>
      <xdr:rowOff>114300</xdr:rowOff>
    </xdr:from>
    <xdr:to>
      <xdr:col>5</xdr:col>
      <xdr:colOff>209550</xdr:colOff>
      <xdr:row>70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6038850" y="14563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20"/>
  <sheetViews>
    <sheetView tabSelected="1" workbookViewId="0" topLeftCell="A1">
      <pane ySplit="4" topLeftCell="BM322" activePane="bottomLeft" state="frozen"/>
      <selection pane="topLeft" activeCell="A1" sqref="A1"/>
      <selection pane="bottomLeft" activeCell="A325" sqref="A325"/>
    </sheetView>
  </sheetViews>
  <sheetFormatPr defaultColWidth="10.66015625" defaultRowHeight="18"/>
  <cols>
    <col min="1" max="1" width="11.5" style="6" customWidth="1"/>
    <col min="2" max="2" width="8.91015625" style="6" bestFit="1" customWidth="1"/>
    <col min="3" max="3" width="10.91015625" style="6" bestFit="1" customWidth="1"/>
    <col min="4" max="5" width="10.41015625" style="6" customWidth="1"/>
    <col min="6" max="6" width="15.41015625" style="6" customWidth="1"/>
    <col min="7" max="16384" width="10.66015625" style="6" customWidth="1"/>
  </cols>
  <sheetData>
    <row r="1" spans="1:6" s="4" customFormat="1" ht="18.75">
      <c r="A1" s="11" t="s">
        <v>293</v>
      </c>
      <c r="F1" s="3"/>
    </row>
    <row r="2" spans="1:6" s="4" customFormat="1" ht="18" thickBot="1">
      <c r="A2" s="1"/>
      <c r="B2" s="2"/>
      <c r="C2" s="2"/>
      <c r="D2" s="2"/>
      <c r="E2" s="2"/>
      <c r="F2" s="3" t="s">
        <v>294</v>
      </c>
    </row>
    <row r="3" spans="1:6" s="4" customFormat="1" ht="18" customHeight="1">
      <c r="A3" s="19" t="s">
        <v>37</v>
      </c>
      <c r="B3" s="46" t="s">
        <v>63</v>
      </c>
      <c r="C3" s="48" t="s">
        <v>38</v>
      </c>
      <c r="D3" s="49"/>
      <c r="E3" s="50"/>
      <c r="F3" s="44" t="s">
        <v>298</v>
      </c>
    </row>
    <row r="4" spans="1:6" s="4" customFormat="1" ht="18" customHeight="1">
      <c r="A4" s="22" t="s">
        <v>0</v>
      </c>
      <c r="B4" s="47"/>
      <c r="C4" s="23" t="s">
        <v>295</v>
      </c>
      <c r="D4" s="23" t="s">
        <v>296</v>
      </c>
      <c r="E4" s="23" t="s">
        <v>297</v>
      </c>
      <c r="F4" s="45"/>
    </row>
    <row r="5" spans="1:6" ht="17.25">
      <c r="A5" s="35" t="s">
        <v>1</v>
      </c>
      <c r="B5" s="25">
        <f>B6+B7</f>
        <v>407613</v>
      </c>
      <c r="C5" s="25">
        <f>C6+C7</f>
        <v>2139037</v>
      </c>
      <c r="D5" s="25">
        <f>D6+D7</f>
        <v>1036954</v>
      </c>
      <c r="E5" s="25">
        <f>E6+E7</f>
        <v>1102083</v>
      </c>
      <c r="F5" s="26"/>
    </row>
    <row r="6" spans="1:6" ht="17.25">
      <c r="A6" s="7" t="s">
        <v>2</v>
      </c>
      <c r="B6" s="5">
        <f>SUM(B33:B41)</f>
        <v>116888</v>
      </c>
      <c r="C6" s="5">
        <f>SUM(C33:C41)</f>
        <v>559808</v>
      </c>
      <c r="D6" s="5">
        <f>SUM(D33:D41)</f>
        <v>273225</v>
      </c>
      <c r="E6" s="5">
        <f>SUM(E33:E41)</f>
        <v>286583</v>
      </c>
      <c r="F6" s="32"/>
    </row>
    <row r="7" spans="1:6" ht="17.25">
      <c r="A7" s="7" t="s">
        <v>3</v>
      </c>
      <c r="B7" s="5">
        <f>SUM(B58,B86,B123,B169,B184,B207,B247,B280,B307,B355,B43,B395)</f>
        <v>290725</v>
      </c>
      <c r="C7" s="5">
        <f>SUM(C58,C86,C123,C169,C184,C207,C247,C280,C307,C355,C43,C395)</f>
        <v>1579229</v>
      </c>
      <c r="D7" s="5">
        <f>SUM(D58,D86,D123,D169,D184,D207,D247,D280,D307,D355,D43,D395)</f>
        <v>763729</v>
      </c>
      <c r="E7" s="5">
        <f>SUM(E58,E86,E123,E169,E184,E207,E247,E280,E307,E355,E43,E395)</f>
        <v>815500</v>
      </c>
      <c r="F7" s="32"/>
    </row>
    <row r="8" spans="1:6" ht="17.25">
      <c r="A8" s="7" t="s">
        <v>291</v>
      </c>
      <c r="B8" s="8"/>
      <c r="C8" s="8"/>
      <c r="D8" s="8"/>
      <c r="E8" s="8"/>
      <c r="F8" s="12"/>
    </row>
    <row r="9" spans="1:6" ht="17.25">
      <c r="A9" s="9" t="s">
        <v>39</v>
      </c>
      <c r="B9" s="8">
        <f>SUM(B33,B43)</f>
        <v>47109</v>
      </c>
      <c r="C9" s="8">
        <f>SUM(C33,C43)</f>
        <v>233695</v>
      </c>
      <c r="D9" s="8">
        <f>SUM(D33,D43)</f>
        <v>116085</v>
      </c>
      <c r="E9" s="8">
        <f>SUM(E33,E43)</f>
        <v>117610</v>
      </c>
      <c r="F9" s="12"/>
    </row>
    <row r="10" spans="1:6" ht="17.25">
      <c r="A10" s="9"/>
      <c r="B10" s="42">
        <f>SUM(B33,B44:B51)</f>
        <v>37200</v>
      </c>
      <c r="C10" s="42">
        <f>SUM(C33,C44:C51)</f>
        <v>182793</v>
      </c>
      <c r="D10" s="42">
        <f>SUM(D33,D44:D51)</f>
        <v>90859</v>
      </c>
      <c r="E10" s="42">
        <f>SUM(E33,E44:E51)</f>
        <v>91934</v>
      </c>
      <c r="F10" s="41" t="s">
        <v>346</v>
      </c>
    </row>
    <row r="11" spans="1:6" ht="17.25">
      <c r="A11" s="9" t="s">
        <v>40</v>
      </c>
      <c r="B11" s="8">
        <f>SUM(B35:B36,B59:B62)</f>
        <v>48024</v>
      </c>
      <c r="C11" s="8">
        <f>SUM(C35:C36,C59:C62)</f>
        <v>228603</v>
      </c>
      <c r="D11" s="8">
        <f>SUM(D35:D36,D59:D62)</f>
        <v>111639</v>
      </c>
      <c r="E11" s="8">
        <f>SUM(E35:E36,E59:E62)</f>
        <v>116964</v>
      </c>
      <c r="F11" s="41"/>
    </row>
    <row r="12" spans="1:6" ht="17.25">
      <c r="A12" s="9"/>
      <c r="B12" s="42">
        <f>SUM(B35,B59:B61)</f>
        <v>28851</v>
      </c>
      <c r="C12" s="42">
        <f>SUM(C35,C59:C61)</f>
        <v>136274</v>
      </c>
      <c r="D12" s="42">
        <f>SUM(D35,D59:D61)</f>
        <v>66401</v>
      </c>
      <c r="E12" s="42">
        <f>SUM(E35,E59:E61)</f>
        <v>69873</v>
      </c>
      <c r="F12" s="41" t="s">
        <v>346</v>
      </c>
    </row>
    <row r="13" spans="1:6" ht="17.25">
      <c r="A13" s="9" t="s">
        <v>41</v>
      </c>
      <c r="B13" s="8">
        <f>SUM(B40,B63:B69,B78:B84)</f>
        <v>27621</v>
      </c>
      <c r="C13" s="8">
        <f>SUM(C40,C63:C69,C78:C84)</f>
        <v>144747</v>
      </c>
      <c r="D13" s="8">
        <f>SUM(D40,D63:D69,D78:D84)</f>
        <v>70996</v>
      </c>
      <c r="E13" s="8">
        <f>SUM(E40,E63:E69,E78:E84)</f>
        <v>73751</v>
      </c>
      <c r="F13" s="41"/>
    </row>
    <row r="14" spans="1:6" ht="17.25">
      <c r="A14" s="9"/>
      <c r="B14" s="42">
        <f>SUM(B40,B63:B71,B78:B84)</f>
        <v>28571</v>
      </c>
      <c r="C14" s="42">
        <f>SUM(C40,C63:C71,C78:C84)</f>
        <v>150286</v>
      </c>
      <c r="D14" s="42">
        <f>SUM(D40,D63:D71,D78:D84)</f>
        <v>73713</v>
      </c>
      <c r="E14" s="42">
        <f>SUM(E40,E63:E71,E78:E84)</f>
        <v>76573</v>
      </c>
      <c r="F14" s="41" t="s">
        <v>350</v>
      </c>
    </row>
    <row r="15" spans="1:6" ht="17.25">
      <c r="A15" s="9" t="s">
        <v>42</v>
      </c>
      <c r="B15" s="8">
        <f>SUM(B41,B71:B77)</f>
        <v>12815</v>
      </c>
      <c r="C15" s="8">
        <f>SUM(C41,C71:C77)</f>
        <v>70833</v>
      </c>
      <c r="D15" s="8">
        <f>SUM(D41,D71:D77)</f>
        <v>34271</v>
      </c>
      <c r="E15" s="8">
        <f>SUM(E41,E71:E77)</f>
        <v>36562</v>
      </c>
      <c r="F15" s="12"/>
    </row>
    <row r="16" spans="1:6" ht="17.25">
      <c r="A16" s="9"/>
      <c r="B16" s="42">
        <f>SUM(B41,B72:B77)</f>
        <v>11865</v>
      </c>
      <c r="C16" s="42">
        <f>SUM(C41,C72:C77)</f>
        <v>65294</v>
      </c>
      <c r="D16" s="42">
        <f>SUM(D41,D72:D77)</f>
        <v>31554</v>
      </c>
      <c r="E16" s="42">
        <f>SUM(E41,E72:E77)</f>
        <v>33740</v>
      </c>
      <c r="F16" s="41" t="s">
        <v>350</v>
      </c>
    </row>
    <row r="17" spans="1:6" ht="17.25">
      <c r="A17" s="9" t="s">
        <v>43</v>
      </c>
      <c r="B17" s="8">
        <f>SUM(B86)</f>
        <v>36526</v>
      </c>
      <c r="C17" s="8">
        <f>SUM(C86)</f>
        <v>195789</v>
      </c>
      <c r="D17" s="8">
        <f>SUM(D86)</f>
        <v>95323</v>
      </c>
      <c r="E17" s="8">
        <f>SUM(E86)</f>
        <v>100466</v>
      </c>
      <c r="F17" s="12"/>
    </row>
    <row r="18" spans="1:6" ht="9" customHeight="1">
      <c r="A18" s="9"/>
      <c r="B18" s="8"/>
      <c r="C18" s="8"/>
      <c r="D18" s="8"/>
      <c r="E18" s="8"/>
      <c r="F18" s="12"/>
    </row>
    <row r="19" spans="1:6" ht="17.25">
      <c r="A19" s="9" t="s">
        <v>44</v>
      </c>
      <c r="B19" s="8">
        <f>SUM(B124:B149,B152:B154,B160:B167)</f>
        <v>26301</v>
      </c>
      <c r="C19" s="8">
        <f>SUM(C124:C149,C152:C154,C160:C167)</f>
        <v>153016</v>
      </c>
      <c r="D19" s="8">
        <f>SUM(D124:D149,D152:D154,D160:D167)</f>
        <v>73684</v>
      </c>
      <c r="E19" s="8">
        <f>SUM(E124:E149,E152:E154,E160:E167)</f>
        <v>79332</v>
      </c>
      <c r="F19" s="12"/>
    </row>
    <row r="20" spans="1:6" ht="17.25">
      <c r="A20" s="9" t="s">
        <v>45</v>
      </c>
      <c r="B20" s="8">
        <f>SUM(B34,B169)</f>
        <v>24610</v>
      </c>
      <c r="C20" s="8">
        <f>SUM(C34,C169)</f>
        <v>131969</v>
      </c>
      <c r="D20" s="8">
        <f>SUM(D34,D169)</f>
        <v>63663</v>
      </c>
      <c r="E20" s="8">
        <f>SUM(E34,E169)</f>
        <v>68306</v>
      </c>
      <c r="F20" s="12"/>
    </row>
    <row r="21" spans="1:6" ht="17.25">
      <c r="A21" s="9" t="s">
        <v>46</v>
      </c>
      <c r="B21" s="8">
        <f>SUM(B150:B151,B155:B158,B184)</f>
        <v>17278</v>
      </c>
      <c r="C21" s="8">
        <f>SUM(C150:C151,C155:C158,C184)</f>
        <v>98329</v>
      </c>
      <c r="D21" s="8">
        <f>SUM(D150:D151,D155:D158,D184)</f>
        <v>47375</v>
      </c>
      <c r="E21" s="8">
        <f>SUM(E150:E151,E155:E158,E184)</f>
        <v>50954</v>
      </c>
      <c r="F21" s="12"/>
    </row>
    <row r="22" spans="1:6" ht="17.25">
      <c r="A22" s="9" t="s">
        <v>290</v>
      </c>
      <c r="B22" s="8">
        <f>SUM(B207)</f>
        <v>30054</v>
      </c>
      <c r="C22" s="8">
        <f>SUM(C207)</f>
        <v>164528</v>
      </c>
      <c r="D22" s="8">
        <f>SUM(D207)</f>
        <v>79033</v>
      </c>
      <c r="E22" s="8">
        <f>SUM(E207)</f>
        <v>85495</v>
      </c>
      <c r="F22" s="12"/>
    </row>
    <row r="23" spans="1:6" ht="17.25">
      <c r="A23" s="9" t="s">
        <v>47</v>
      </c>
      <c r="B23" s="8">
        <f>SUM(B247)</f>
        <v>22055</v>
      </c>
      <c r="C23" s="8">
        <f>SUM(C247)</f>
        <v>118796</v>
      </c>
      <c r="D23" s="8">
        <f>SUM(D247)</f>
        <v>57203</v>
      </c>
      <c r="E23" s="8">
        <f>SUM(E247)</f>
        <v>61593</v>
      </c>
      <c r="F23" s="12"/>
    </row>
    <row r="24" spans="1:6" ht="9" customHeight="1">
      <c r="A24" s="9"/>
      <c r="B24" s="8"/>
      <c r="C24" s="8"/>
      <c r="D24" s="8"/>
      <c r="E24" s="8"/>
      <c r="F24" s="12"/>
    </row>
    <row r="25" spans="1:6" ht="17.25">
      <c r="A25" s="9" t="s">
        <v>48</v>
      </c>
      <c r="B25" s="8">
        <f>SUM(B280)</f>
        <v>22400</v>
      </c>
      <c r="C25" s="8">
        <f>SUM(C280)</f>
        <v>116508</v>
      </c>
      <c r="D25" s="8">
        <f>SUM(D280)</f>
        <v>55782</v>
      </c>
      <c r="E25" s="8">
        <f>SUM(E280)</f>
        <v>60726</v>
      </c>
      <c r="F25" s="12"/>
    </row>
    <row r="26" spans="1:6" ht="17.25">
      <c r="A26" s="9" t="s">
        <v>65</v>
      </c>
      <c r="B26" s="8">
        <f>SUM(B395)</f>
        <v>17846</v>
      </c>
      <c r="C26" s="8">
        <f>SUM(C395)</f>
        <v>98375</v>
      </c>
      <c r="D26" s="8">
        <f>SUM(D395)</f>
        <v>47839</v>
      </c>
      <c r="E26" s="8">
        <f>SUM(E395)</f>
        <v>50536</v>
      </c>
      <c r="F26" s="12"/>
    </row>
    <row r="27" spans="1:6" ht="17.25">
      <c r="A27" s="9" t="s">
        <v>50</v>
      </c>
      <c r="B27" s="8">
        <f>SUM(B39,B355)</f>
        <v>34903</v>
      </c>
      <c r="C27" s="8">
        <f>SUM(C39,C355)</f>
        <v>185133</v>
      </c>
      <c r="D27" s="8">
        <f>SUM(D39,D355)</f>
        <v>89460</v>
      </c>
      <c r="E27" s="8">
        <f>SUM(E39,E355)</f>
        <v>95673</v>
      </c>
      <c r="F27" s="12"/>
    </row>
    <row r="28" spans="1:6" ht="17.25">
      <c r="A28" s="9" t="s">
        <v>49</v>
      </c>
      <c r="B28" s="8">
        <f>SUM(B37,B308:B339)</f>
        <v>30224</v>
      </c>
      <c r="C28" s="8">
        <f>SUM(C37,C308:C339)</f>
        <v>150145</v>
      </c>
      <c r="D28" s="8">
        <f>SUM(D37,D308:D339)</f>
        <v>71253</v>
      </c>
      <c r="E28" s="8">
        <f>SUM(E37,E308:E339)</f>
        <v>78892</v>
      </c>
      <c r="F28" s="12"/>
    </row>
    <row r="29" spans="1:6" ht="17.25">
      <c r="A29" s="9" t="s">
        <v>51</v>
      </c>
      <c r="B29" s="8">
        <f>SUM(B340:B353)</f>
        <v>9847</v>
      </c>
      <c r="C29" s="8">
        <f>SUM(C340:C353)</f>
        <v>48571</v>
      </c>
      <c r="D29" s="8">
        <f>SUM(D340:D353)</f>
        <v>23348</v>
      </c>
      <c r="E29" s="8">
        <f>SUM(E340:E353)</f>
        <v>25223</v>
      </c>
      <c r="F29" s="12"/>
    </row>
    <row r="30" spans="1:6" ht="9" customHeight="1">
      <c r="A30" s="9"/>
      <c r="B30" s="8"/>
      <c r="C30" s="8"/>
      <c r="D30" s="8"/>
      <c r="E30" s="8"/>
      <c r="F30" s="12"/>
    </row>
    <row r="31" spans="1:6" ht="17.25">
      <c r="A31" s="9" t="s">
        <v>345</v>
      </c>
      <c r="B31" s="42">
        <f>SUM(B36,B52:B57,B62)</f>
        <v>29082</v>
      </c>
      <c r="C31" s="42">
        <f>SUM(C36,C52:C57,C62)</f>
        <v>143231</v>
      </c>
      <c r="D31" s="42">
        <f>SUM(D36,D52:D57,D62)</f>
        <v>70464</v>
      </c>
      <c r="E31" s="42">
        <f>SUM(E36,E52:E57,E62)</f>
        <v>72767</v>
      </c>
      <c r="F31" s="41" t="s">
        <v>346</v>
      </c>
    </row>
    <row r="32" spans="1:6" ht="17.25">
      <c r="A32" s="7" t="s">
        <v>292</v>
      </c>
      <c r="B32" s="8"/>
      <c r="C32" s="8"/>
      <c r="D32" s="8"/>
      <c r="E32" s="8"/>
      <c r="F32" s="12"/>
    </row>
    <row r="33" spans="1:6" ht="17.25">
      <c r="A33" s="9" t="s">
        <v>190</v>
      </c>
      <c r="B33" s="8">
        <v>28228</v>
      </c>
      <c r="C33" s="8">
        <f>SUM(D33:E33)</f>
        <v>133844</v>
      </c>
      <c r="D33" s="8">
        <v>66850</v>
      </c>
      <c r="E33" s="8">
        <v>66994</v>
      </c>
      <c r="F33" s="12"/>
    </row>
    <row r="34" spans="1:6" ht="17.25">
      <c r="A34" s="9" t="s">
        <v>74</v>
      </c>
      <c r="B34" s="8">
        <v>14514</v>
      </c>
      <c r="C34" s="8">
        <f>SUM(D34:E34)</f>
        <v>73512</v>
      </c>
      <c r="D34" s="8">
        <v>35727</v>
      </c>
      <c r="E34" s="8">
        <v>37785</v>
      </c>
      <c r="F34" s="12"/>
    </row>
    <row r="35" spans="1:6" ht="17.25">
      <c r="A35" s="9" t="s">
        <v>75</v>
      </c>
      <c r="B35" s="8">
        <v>22199</v>
      </c>
      <c r="C35" s="8">
        <f>SUM(D35:E35)</f>
        <v>102506</v>
      </c>
      <c r="D35" s="8">
        <v>49675</v>
      </c>
      <c r="E35" s="8">
        <v>52831</v>
      </c>
      <c r="F35" s="12"/>
    </row>
    <row r="36" spans="1:6" ht="17.25">
      <c r="A36" s="9" t="s">
        <v>4</v>
      </c>
      <c r="B36" s="8">
        <v>17555</v>
      </c>
      <c r="C36" s="8">
        <f>SUM(D36:E36)</f>
        <v>83348</v>
      </c>
      <c r="D36" s="8">
        <v>40819</v>
      </c>
      <c r="E36" s="8">
        <v>42529</v>
      </c>
      <c r="F36" s="12"/>
    </row>
    <row r="37" spans="1:6" ht="17.25">
      <c r="A37" s="9" t="s">
        <v>5</v>
      </c>
      <c r="B37" s="8">
        <v>8289</v>
      </c>
      <c r="C37" s="8">
        <f>SUM(D37:E37)</f>
        <v>37291</v>
      </c>
      <c r="D37" s="8">
        <v>17404</v>
      </c>
      <c r="E37" s="8">
        <v>19887</v>
      </c>
      <c r="F37" s="12"/>
    </row>
    <row r="38" spans="1:6" ht="9" customHeight="1">
      <c r="A38" s="9"/>
      <c r="B38" s="8"/>
      <c r="C38" s="8"/>
      <c r="D38" s="8"/>
      <c r="E38" s="8"/>
      <c r="F38" s="12"/>
    </row>
    <row r="39" spans="1:6" ht="17.25">
      <c r="A39" s="9" t="s">
        <v>6</v>
      </c>
      <c r="B39" s="8">
        <v>7906</v>
      </c>
      <c r="C39" s="8">
        <f>SUM(D39:E39)</f>
        <v>37901</v>
      </c>
      <c r="D39" s="8">
        <v>18124</v>
      </c>
      <c r="E39" s="8">
        <v>19777</v>
      </c>
      <c r="F39" s="12"/>
    </row>
    <row r="40" spans="1:6" ht="17.25">
      <c r="A40" s="9" t="s">
        <v>7</v>
      </c>
      <c r="B40" s="8">
        <v>10562</v>
      </c>
      <c r="C40" s="8">
        <f>SUM(D40:E40)</f>
        <v>52531</v>
      </c>
      <c r="D40" s="8">
        <v>25813</v>
      </c>
      <c r="E40" s="8">
        <v>26718</v>
      </c>
      <c r="F40" s="12"/>
    </row>
    <row r="41" spans="1:6" ht="17.25">
      <c r="A41" s="9" t="s">
        <v>71</v>
      </c>
      <c r="B41" s="8">
        <v>7635</v>
      </c>
      <c r="C41" s="8">
        <f>SUM(D41:E41)</f>
        <v>38875</v>
      </c>
      <c r="D41" s="8">
        <v>18813</v>
      </c>
      <c r="E41" s="8">
        <v>20062</v>
      </c>
      <c r="F41" s="12"/>
    </row>
    <row r="42" spans="1:6" ht="9" customHeight="1">
      <c r="A42" s="9"/>
      <c r="B42" s="8"/>
      <c r="C42" s="8"/>
      <c r="D42" s="8"/>
      <c r="E42" s="8"/>
      <c r="F42" s="12"/>
    </row>
    <row r="43" spans="1:6" ht="17.25">
      <c r="A43" s="7" t="s">
        <v>60</v>
      </c>
      <c r="B43" s="5">
        <f>SUM(B44:B57)</f>
        <v>18881</v>
      </c>
      <c r="C43" s="5">
        <f>SUM(C44:C57)</f>
        <v>99851</v>
      </c>
      <c r="D43" s="5">
        <f>SUM(D44:D57)</f>
        <v>49235</v>
      </c>
      <c r="E43" s="5">
        <f>SUM(E44:E57)</f>
        <v>50616</v>
      </c>
      <c r="F43" s="32"/>
    </row>
    <row r="44" spans="1:6" ht="17.25">
      <c r="A44" s="14" t="s">
        <v>84</v>
      </c>
      <c r="B44" s="15">
        <v>1051</v>
      </c>
      <c r="C44" s="8">
        <f>SUM(D44:E44)</f>
        <v>5608</v>
      </c>
      <c r="D44" s="8">
        <v>2677</v>
      </c>
      <c r="E44" s="8">
        <v>2931</v>
      </c>
      <c r="F44" s="12"/>
    </row>
    <row r="45" spans="1:6" ht="17.25">
      <c r="A45" s="14" t="s">
        <v>85</v>
      </c>
      <c r="B45" s="15">
        <v>420</v>
      </c>
      <c r="C45" s="8">
        <f aca="true" t="shared" si="0" ref="C45:C57">SUM(D45:E45)</f>
        <v>2531</v>
      </c>
      <c r="D45" s="8">
        <v>1229</v>
      </c>
      <c r="E45" s="8">
        <v>1302</v>
      </c>
      <c r="F45" s="12"/>
    </row>
    <row r="46" spans="1:6" ht="17.25">
      <c r="A46" s="14" t="s">
        <v>86</v>
      </c>
      <c r="B46" s="15">
        <v>1293</v>
      </c>
      <c r="C46" s="8">
        <f t="shared" si="0"/>
        <v>7348</v>
      </c>
      <c r="D46" s="8">
        <v>3627</v>
      </c>
      <c r="E46" s="8">
        <v>3721</v>
      </c>
      <c r="F46" s="12"/>
    </row>
    <row r="47" spans="1:6" ht="17.25">
      <c r="A47" s="14" t="s">
        <v>87</v>
      </c>
      <c r="B47" s="15">
        <v>903</v>
      </c>
      <c r="C47" s="8">
        <f t="shared" si="0"/>
        <v>5325</v>
      </c>
      <c r="D47" s="8">
        <v>2553</v>
      </c>
      <c r="E47" s="8">
        <v>2772</v>
      </c>
      <c r="F47" s="12"/>
    </row>
    <row r="48" spans="1:6" ht="17.25">
      <c r="A48" s="14" t="s">
        <v>88</v>
      </c>
      <c r="B48" s="15">
        <v>775</v>
      </c>
      <c r="C48" s="8">
        <f t="shared" si="0"/>
        <v>4594</v>
      </c>
      <c r="D48" s="8">
        <v>2230</v>
      </c>
      <c r="E48" s="8">
        <v>2364</v>
      </c>
      <c r="F48" s="12"/>
    </row>
    <row r="49" spans="1:6" ht="9" customHeight="1">
      <c r="A49" s="14"/>
      <c r="B49" s="15"/>
      <c r="C49" s="8"/>
      <c r="D49" s="8"/>
      <c r="E49" s="8"/>
      <c r="F49" s="12"/>
    </row>
    <row r="50" spans="1:6" ht="17.25">
      <c r="A50" s="14" t="s">
        <v>191</v>
      </c>
      <c r="B50" s="15">
        <v>947</v>
      </c>
      <c r="C50" s="8">
        <f t="shared" si="0"/>
        <v>5271</v>
      </c>
      <c r="D50" s="8">
        <v>2611</v>
      </c>
      <c r="E50" s="8">
        <v>2660</v>
      </c>
      <c r="F50" s="12"/>
    </row>
    <row r="51" spans="1:6" ht="17.25">
      <c r="A51" s="9" t="s">
        <v>192</v>
      </c>
      <c r="B51" s="8">
        <v>3583</v>
      </c>
      <c r="C51" s="8">
        <f t="shared" si="0"/>
        <v>18272</v>
      </c>
      <c r="D51" s="8">
        <v>9082</v>
      </c>
      <c r="E51" s="8">
        <v>9190</v>
      </c>
      <c r="F51" s="12"/>
    </row>
    <row r="52" spans="1:6" ht="17.25">
      <c r="A52" s="9" t="s">
        <v>193</v>
      </c>
      <c r="B52" s="8">
        <v>4925</v>
      </c>
      <c r="C52" s="8">
        <f t="shared" si="0"/>
        <v>23660</v>
      </c>
      <c r="D52" s="8">
        <v>11657</v>
      </c>
      <c r="E52" s="8">
        <v>12003</v>
      </c>
      <c r="F52" s="12"/>
    </row>
    <row r="53" spans="1:6" ht="17.25">
      <c r="A53" s="9" t="s">
        <v>299</v>
      </c>
      <c r="B53" s="8">
        <v>2487</v>
      </c>
      <c r="C53" s="8">
        <f t="shared" si="0"/>
        <v>12844</v>
      </c>
      <c r="D53" s="8">
        <v>6522</v>
      </c>
      <c r="E53" s="8">
        <v>6322</v>
      </c>
      <c r="F53" s="12"/>
    </row>
    <row r="54" spans="1:6" ht="17.25">
      <c r="A54" s="9" t="s">
        <v>194</v>
      </c>
      <c r="B54" s="8">
        <v>1136</v>
      </c>
      <c r="C54" s="8">
        <f t="shared" si="0"/>
        <v>6103</v>
      </c>
      <c r="D54" s="8">
        <v>2956</v>
      </c>
      <c r="E54" s="8">
        <v>3147</v>
      </c>
      <c r="F54" s="12"/>
    </row>
    <row r="55" spans="1:6" ht="9" customHeight="1">
      <c r="A55" s="9"/>
      <c r="B55" s="8"/>
      <c r="C55" s="8"/>
      <c r="D55" s="8"/>
      <c r="E55" s="8"/>
      <c r="F55" s="12"/>
    </row>
    <row r="56" spans="1:6" ht="17.25">
      <c r="A56" s="9" t="s">
        <v>195</v>
      </c>
      <c r="B56" s="8">
        <v>696</v>
      </c>
      <c r="C56" s="8">
        <f t="shared" si="0"/>
        <v>4143</v>
      </c>
      <c r="D56" s="8">
        <v>2068</v>
      </c>
      <c r="E56" s="8">
        <v>2075</v>
      </c>
      <c r="F56" s="12"/>
    </row>
    <row r="57" spans="1:6" ht="18" thickBot="1">
      <c r="A57" s="16" t="s">
        <v>196</v>
      </c>
      <c r="B57" s="13">
        <v>665</v>
      </c>
      <c r="C57" s="13">
        <f t="shared" si="0"/>
        <v>4152</v>
      </c>
      <c r="D57" s="13">
        <v>2023</v>
      </c>
      <c r="E57" s="13">
        <v>2129</v>
      </c>
      <c r="F57" s="34"/>
    </row>
    <row r="58" spans="1:6" ht="17.25">
      <c r="A58" s="7" t="s">
        <v>8</v>
      </c>
      <c r="B58" s="5">
        <f>SUM(B59:B84)</f>
        <v>30509</v>
      </c>
      <c r="C58" s="43">
        <f>SUM(C59:C84)</f>
        <v>166923</v>
      </c>
      <c r="D58" s="5">
        <f>SUM(D59:D84)</f>
        <v>81786</v>
      </c>
      <c r="E58" s="5">
        <f>SUM(E59:E84)</f>
        <v>85137</v>
      </c>
      <c r="F58" s="32"/>
    </row>
    <row r="59" spans="1:6" ht="17.25">
      <c r="A59" s="9" t="s">
        <v>36</v>
      </c>
      <c r="B59" s="8">
        <v>3073</v>
      </c>
      <c r="C59" s="8">
        <f>SUM(D59:E59)</f>
        <v>15679</v>
      </c>
      <c r="D59" s="8">
        <v>7822</v>
      </c>
      <c r="E59" s="8">
        <v>7857</v>
      </c>
      <c r="F59" s="12"/>
    </row>
    <row r="60" spans="1:6" ht="17.25">
      <c r="A60" s="9" t="s">
        <v>83</v>
      </c>
      <c r="B60" s="8">
        <v>1262</v>
      </c>
      <c r="C60" s="24">
        <f>SUM(D60:E60)</f>
        <v>6403</v>
      </c>
      <c r="D60" s="24">
        <v>3184</v>
      </c>
      <c r="E60" s="24">
        <v>3219</v>
      </c>
      <c r="F60" s="12"/>
    </row>
    <row r="61" spans="1:6" ht="17.25">
      <c r="A61" s="9" t="s">
        <v>89</v>
      </c>
      <c r="B61" s="8">
        <v>2317</v>
      </c>
      <c r="C61" s="8">
        <f>SUM(D61:E61)</f>
        <v>11686</v>
      </c>
      <c r="D61" s="24">
        <v>5720</v>
      </c>
      <c r="E61" s="24">
        <v>5966</v>
      </c>
      <c r="F61" s="33"/>
    </row>
    <row r="62" spans="1:6" ht="17.25">
      <c r="A62" s="9" t="s">
        <v>70</v>
      </c>
      <c r="B62" s="8">
        <v>1618</v>
      </c>
      <c r="C62" s="8">
        <f>SUM(D62:E62)</f>
        <v>8981</v>
      </c>
      <c r="D62" s="24">
        <v>4419</v>
      </c>
      <c r="E62" s="24">
        <v>4562</v>
      </c>
      <c r="F62" s="33"/>
    </row>
    <row r="63" spans="1:6" ht="17.25">
      <c r="A63" s="9" t="s">
        <v>197</v>
      </c>
      <c r="B63" s="8">
        <v>862</v>
      </c>
      <c r="C63" s="8">
        <f>SUM(D63:E63)</f>
        <v>5100</v>
      </c>
      <c r="D63" s="24">
        <v>2477</v>
      </c>
      <c r="E63" s="24">
        <v>2623</v>
      </c>
      <c r="F63" s="12"/>
    </row>
    <row r="64" spans="1:6" ht="9" customHeight="1">
      <c r="A64" s="9"/>
      <c r="B64" s="8"/>
      <c r="C64" s="8"/>
      <c r="D64" s="24"/>
      <c r="E64" s="24"/>
      <c r="F64" s="12"/>
    </row>
    <row r="65" spans="1:6" ht="17.25">
      <c r="A65" s="9" t="s">
        <v>198</v>
      </c>
      <c r="B65" s="8">
        <v>4283</v>
      </c>
      <c r="C65" s="8">
        <f>SUM(D65:E65)</f>
        <v>21081</v>
      </c>
      <c r="D65" s="24">
        <v>10418</v>
      </c>
      <c r="E65" s="24">
        <v>10663</v>
      </c>
      <c r="F65" s="12"/>
    </row>
    <row r="66" spans="1:6" ht="17.25">
      <c r="A66" s="9" t="s">
        <v>199</v>
      </c>
      <c r="B66" s="8">
        <v>1359</v>
      </c>
      <c r="C66" s="8">
        <f aca="true" t="shared" si="1" ref="C66:C84">SUM(D66:E66)</f>
        <v>7326</v>
      </c>
      <c r="D66" s="24">
        <v>3679</v>
      </c>
      <c r="E66" s="24">
        <v>3647</v>
      </c>
      <c r="F66" s="12"/>
    </row>
    <row r="67" spans="1:6" ht="17.25">
      <c r="A67" s="9" t="s">
        <v>59</v>
      </c>
      <c r="B67" s="8">
        <v>1410</v>
      </c>
      <c r="C67" s="24">
        <f t="shared" si="1"/>
        <v>7429</v>
      </c>
      <c r="D67" s="24">
        <v>3625</v>
      </c>
      <c r="E67" s="24">
        <v>3804</v>
      </c>
      <c r="F67" s="30" t="s">
        <v>303</v>
      </c>
    </row>
    <row r="68" spans="1:6" ht="17.25">
      <c r="A68" s="9" t="s">
        <v>300</v>
      </c>
      <c r="B68" s="8">
        <v>923</v>
      </c>
      <c r="C68" s="8">
        <f t="shared" si="1"/>
        <v>5369</v>
      </c>
      <c r="D68" s="8">
        <v>2655</v>
      </c>
      <c r="E68" s="8">
        <v>2714</v>
      </c>
      <c r="F68" s="30" t="s">
        <v>304</v>
      </c>
    </row>
    <row r="69" spans="1:6" ht="17.25">
      <c r="A69" s="9" t="s">
        <v>200</v>
      </c>
      <c r="B69" s="8">
        <v>1329</v>
      </c>
      <c r="C69" s="8">
        <f t="shared" si="1"/>
        <v>7997</v>
      </c>
      <c r="D69" s="8">
        <v>3983</v>
      </c>
      <c r="E69" s="8">
        <v>4014</v>
      </c>
      <c r="F69" s="31"/>
    </row>
    <row r="70" spans="1:6" ht="9" customHeight="1">
      <c r="A70" s="9"/>
      <c r="B70" s="8"/>
      <c r="C70" s="8"/>
      <c r="D70" s="8"/>
      <c r="E70" s="8"/>
      <c r="F70" s="51" t="s">
        <v>351</v>
      </c>
    </row>
    <row r="71" spans="1:6" ht="17.25">
      <c r="A71" s="9" t="s">
        <v>301</v>
      </c>
      <c r="B71" s="8">
        <v>950</v>
      </c>
      <c r="C71" s="8">
        <f t="shared" si="1"/>
        <v>5539</v>
      </c>
      <c r="D71" s="8">
        <v>2717</v>
      </c>
      <c r="E71" s="8">
        <v>2822</v>
      </c>
      <c r="F71" s="51"/>
    </row>
    <row r="72" spans="1:6" ht="17.25">
      <c r="A72" s="9" t="s">
        <v>72</v>
      </c>
      <c r="B72" s="8">
        <v>840</v>
      </c>
      <c r="C72" s="8">
        <f t="shared" si="1"/>
        <v>5188</v>
      </c>
      <c r="D72" s="8">
        <v>2518</v>
      </c>
      <c r="E72" s="8">
        <v>2670</v>
      </c>
      <c r="F72" s="12"/>
    </row>
    <row r="73" spans="1:6" ht="17.25">
      <c r="A73" s="9" t="s">
        <v>73</v>
      </c>
      <c r="B73" s="8">
        <v>1070</v>
      </c>
      <c r="C73" s="8">
        <f t="shared" si="1"/>
        <v>6768</v>
      </c>
      <c r="D73" s="8">
        <v>3304</v>
      </c>
      <c r="E73" s="8">
        <v>3464</v>
      </c>
      <c r="F73" s="12"/>
    </row>
    <row r="74" spans="1:6" ht="17.25">
      <c r="A74" s="28" t="s">
        <v>94</v>
      </c>
      <c r="B74" s="8">
        <v>776</v>
      </c>
      <c r="C74" s="8">
        <f t="shared" si="1"/>
        <v>5126</v>
      </c>
      <c r="D74" s="8">
        <v>2462</v>
      </c>
      <c r="E74" s="8">
        <v>2664</v>
      </c>
      <c r="F74" s="12"/>
    </row>
    <row r="75" spans="1:6" ht="17.25">
      <c r="A75" s="9" t="s">
        <v>95</v>
      </c>
      <c r="B75" s="8">
        <v>945</v>
      </c>
      <c r="C75" s="8">
        <f t="shared" si="1"/>
        <v>5846</v>
      </c>
      <c r="D75" s="8">
        <v>2833</v>
      </c>
      <c r="E75" s="8">
        <v>3013</v>
      </c>
      <c r="F75" s="12"/>
    </row>
    <row r="76" spans="1:6" ht="9" customHeight="1">
      <c r="A76" s="9"/>
      <c r="B76" s="8"/>
      <c r="C76" s="8"/>
      <c r="D76" s="8"/>
      <c r="E76" s="8"/>
      <c r="F76" s="12"/>
    </row>
    <row r="77" spans="1:6" ht="17.25">
      <c r="A77" s="9" t="s">
        <v>9</v>
      </c>
      <c r="B77" s="8">
        <v>599</v>
      </c>
      <c r="C77" s="8">
        <f t="shared" si="1"/>
        <v>3491</v>
      </c>
      <c r="D77" s="8">
        <v>1624</v>
      </c>
      <c r="E77" s="8">
        <v>1867</v>
      </c>
      <c r="F77" s="12"/>
    </row>
    <row r="78" spans="1:6" ht="17.25">
      <c r="A78" s="9" t="s">
        <v>90</v>
      </c>
      <c r="B78" s="8">
        <v>800</v>
      </c>
      <c r="C78" s="8">
        <f t="shared" si="1"/>
        <v>4200</v>
      </c>
      <c r="D78" s="8">
        <v>1985</v>
      </c>
      <c r="E78" s="8">
        <v>2215</v>
      </c>
      <c r="F78" s="12"/>
    </row>
    <row r="79" spans="1:6" ht="17.25">
      <c r="A79" s="9" t="s">
        <v>91</v>
      </c>
      <c r="B79" s="8">
        <v>951</v>
      </c>
      <c r="C79" s="8">
        <f t="shared" si="1"/>
        <v>5170</v>
      </c>
      <c r="D79" s="8">
        <v>2482</v>
      </c>
      <c r="E79" s="8">
        <v>2688</v>
      </c>
      <c r="F79" s="12"/>
    </row>
    <row r="80" spans="1:6" ht="17.25">
      <c r="A80" s="9" t="s">
        <v>56</v>
      </c>
      <c r="B80" s="8">
        <v>2293</v>
      </c>
      <c r="C80" s="8">
        <f t="shared" si="1"/>
        <v>11727</v>
      </c>
      <c r="D80" s="8">
        <v>5691</v>
      </c>
      <c r="E80" s="8">
        <v>6036</v>
      </c>
      <c r="F80" s="12"/>
    </row>
    <row r="81" spans="1:6" ht="17.25">
      <c r="A81" s="9" t="s">
        <v>201</v>
      </c>
      <c r="B81" s="8">
        <v>1090</v>
      </c>
      <c r="C81" s="8">
        <f t="shared" si="1"/>
        <v>6131</v>
      </c>
      <c r="D81" s="8">
        <v>2993</v>
      </c>
      <c r="E81" s="8">
        <v>3138</v>
      </c>
      <c r="F81" s="12"/>
    </row>
    <row r="82" spans="1:6" ht="9" customHeight="1">
      <c r="A82" s="9"/>
      <c r="B82" s="8"/>
      <c r="C82" s="8"/>
      <c r="D82" s="8"/>
      <c r="E82" s="8"/>
      <c r="F82" s="12"/>
    </row>
    <row r="83" spans="1:6" ht="17.25">
      <c r="A83" s="9" t="s">
        <v>92</v>
      </c>
      <c r="B83" s="8">
        <v>960</v>
      </c>
      <c r="C83" s="8">
        <f t="shared" si="1"/>
        <v>5595</v>
      </c>
      <c r="D83" s="8">
        <v>2698</v>
      </c>
      <c r="E83" s="8">
        <v>2897</v>
      </c>
      <c r="F83" s="12"/>
    </row>
    <row r="84" spans="1:6" ht="17.25">
      <c r="A84" s="9" t="s">
        <v>93</v>
      </c>
      <c r="B84" s="8">
        <v>799</v>
      </c>
      <c r="C84" s="8">
        <f t="shared" si="1"/>
        <v>5091</v>
      </c>
      <c r="D84" s="8">
        <v>2497</v>
      </c>
      <c r="E84" s="8">
        <v>2594</v>
      </c>
      <c r="F84" s="12"/>
    </row>
    <row r="85" spans="1:6" ht="17.25">
      <c r="A85" s="9"/>
      <c r="B85" s="8"/>
      <c r="C85" s="8"/>
      <c r="D85" s="8"/>
      <c r="E85" s="8"/>
      <c r="F85" s="12"/>
    </row>
    <row r="86" spans="1:6" ht="17.25">
      <c r="A86" s="7" t="s">
        <v>10</v>
      </c>
      <c r="B86" s="5">
        <f>SUM(B87:B121)</f>
        <v>36526</v>
      </c>
      <c r="C86" s="5">
        <f>SUM(C87:C121)</f>
        <v>195789</v>
      </c>
      <c r="D86" s="43">
        <f>SUM(D87:D121)</f>
        <v>95323</v>
      </c>
      <c r="E86" s="5">
        <f>SUM(E87:E121)</f>
        <v>100466</v>
      </c>
      <c r="F86" s="20"/>
    </row>
    <row r="87" spans="1:6" ht="17.25">
      <c r="A87" s="9" t="s">
        <v>202</v>
      </c>
      <c r="B87" s="8">
        <v>733</v>
      </c>
      <c r="C87" s="8">
        <f>SUM(D87:E87)</f>
        <v>4158</v>
      </c>
      <c r="D87" s="8">
        <v>2039</v>
      </c>
      <c r="E87" s="8">
        <v>2119</v>
      </c>
      <c r="F87" s="20"/>
    </row>
    <row r="88" spans="1:6" ht="17.25">
      <c r="A88" s="9" t="s">
        <v>203</v>
      </c>
      <c r="B88" s="8">
        <v>576</v>
      </c>
      <c r="C88" s="8">
        <f>SUM(D88:E88)</f>
        <v>3243</v>
      </c>
      <c r="D88" s="8">
        <v>1553</v>
      </c>
      <c r="E88" s="8">
        <v>1690</v>
      </c>
      <c r="F88" s="20"/>
    </row>
    <row r="89" spans="1:6" ht="17.25">
      <c r="A89" s="9" t="s">
        <v>96</v>
      </c>
      <c r="B89" s="8">
        <v>1171</v>
      </c>
      <c r="C89" s="8">
        <f>SUM(D89:E89)</f>
        <v>6527</v>
      </c>
      <c r="D89" s="8">
        <v>3231</v>
      </c>
      <c r="E89" s="8">
        <v>3296</v>
      </c>
      <c r="F89" s="20"/>
    </row>
    <row r="90" spans="1:6" ht="17.25">
      <c r="A90" s="9" t="s">
        <v>97</v>
      </c>
      <c r="B90" s="8">
        <v>2410</v>
      </c>
      <c r="C90" s="8">
        <f>SUM(D90:E90)</f>
        <v>11725</v>
      </c>
      <c r="D90" s="8">
        <v>5818</v>
      </c>
      <c r="E90" s="8">
        <v>5907</v>
      </c>
      <c r="F90" s="20"/>
    </row>
    <row r="91" spans="1:6" ht="17.25">
      <c r="A91" s="9" t="s">
        <v>204</v>
      </c>
      <c r="B91" s="8">
        <v>1017</v>
      </c>
      <c r="C91" s="8">
        <f>SUM(D91:E91)</f>
        <v>5483</v>
      </c>
      <c r="D91" s="8">
        <v>2650</v>
      </c>
      <c r="E91" s="8">
        <v>2833</v>
      </c>
      <c r="F91" s="20"/>
    </row>
    <row r="92" spans="1:6" ht="9" customHeight="1">
      <c r="A92" s="9"/>
      <c r="B92" s="8"/>
      <c r="C92" s="8"/>
      <c r="D92" s="8"/>
      <c r="E92" s="8"/>
      <c r="F92" s="20"/>
    </row>
    <row r="93" spans="1:6" ht="17.25">
      <c r="A93" s="9" t="s">
        <v>205</v>
      </c>
      <c r="B93" s="8">
        <v>793</v>
      </c>
      <c r="C93" s="8">
        <f aca="true" t="shared" si="2" ref="C93:C121">SUM(D93:E93)</f>
        <v>4763</v>
      </c>
      <c r="D93" s="8">
        <v>2344</v>
      </c>
      <c r="E93" s="8">
        <v>2419</v>
      </c>
      <c r="F93" s="20"/>
    </row>
    <row r="94" spans="1:6" ht="17.25">
      <c r="A94" s="9" t="s">
        <v>206</v>
      </c>
      <c r="B94" s="8">
        <v>814</v>
      </c>
      <c r="C94" s="8">
        <f t="shared" si="2"/>
        <v>4264</v>
      </c>
      <c r="D94" s="8">
        <v>2081</v>
      </c>
      <c r="E94" s="8">
        <v>2183</v>
      </c>
      <c r="F94" s="20"/>
    </row>
    <row r="95" spans="1:6" ht="17.25">
      <c r="A95" s="9" t="s">
        <v>207</v>
      </c>
      <c r="B95" s="8">
        <v>2565</v>
      </c>
      <c r="C95" s="8">
        <f t="shared" si="2"/>
        <v>12653</v>
      </c>
      <c r="D95" s="8">
        <v>6082</v>
      </c>
      <c r="E95" s="8">
        <v>6571</v>
      </c>
      <c r="F95" s="20"/>
    </row>
    <row r="96" spans="1:6" ht="17.25">
      <c r="A96" s="9" t="s">
        <v>208</v>
      </c>
      <c r="B96" s="8">
        <v>1029</v>
      </c>
      <c r="C96" s="8">
        <f t="shared" si="2"/>
        <v>5392</v>
      </c>
      <c r="D96" s="8">
        <v>2600</v>
      </c>
      <c r="E96" s="8">
        <v>2792</v>
      </c>
      <c r="F96" s="20"/>
    </row>
    <row r="97" spans="1:6" ht="17.25">
      <c r="A97" s="9" t="s">
        <v>209</v>
      </c>
      <c r="B97" s="8">
        <v>605</v>
      </c>
      <c r="C97" s="8">
        <f t="shared" si="2"/>
        <v>3475</v>
      </c>
      <c r="D97" s="8">
        <v>1662</v>
      </c>
      <c r="E97" s="8">
        <v>1813</v>
      </c>
      <c r="F97" s="20"/>
    </row>
    <row r="98" spans="1:6" ht="9" customHeight="1">
      <c r="A98" s="9"/>
      <c r="B98" s="8"/>
      <c r="C98" s="8"/>
      <c r="D98" s="8"/>
      <c r="E98" s="8"/>
      <c r="F98" s="20"/>
    </row>
    <row r="99" spans="1:6" ht="17.25">
      <c r="A99" s="9" t="s">
        <v>11</v>
      </c>
      <c r="B99" s="8">
        <v>1168</v>
      </c>
      <c r="C99" s="8">
        <f>SUM(D99:E99)</f>
        <v>6279</v>
      </c>
      <c r="D99" s="8">
        <v>3031</v>
      </c>
      <c r="E99" s="8">
        <v>3248</v>
      </c>
      <c r="F99" s="20"/>
    </row>
    <row r="100" spans="1:6" ht="17.25">
      <c r="A100" s="9" t="s">
        <v>33</v>
      </c>
      <c r="B100" s="8">
        <v>3738</v>
      </c>
      <c r="C100" s="8">
        <f t="shared" si="2"/>
        <v>20289</v>
      </c>
      <c r="D100" s="8">
        <v>10039</v>
      </c>
      <c r="E100" s="8">
        <v>10250</v>
      </c>
      <c r="F100" s="20"/>
    </row>
    <row r="101" spans="1:6" ht="17.25">
      <c r="A101" s="9" t="s">
        <v>35</v>
      </c>
      <c r="B101" s="8">
        <v>2318</v>
      </c>
      <c r="C101" s="8">
        <f t="shared" si="2"/>
        <v>12891</v>
      </c>
      <c r="D101" s="8">
        <v>6357</v>
      </c>
      <c r="E101" s="8">
        <v>6534</v>
      </c>
      <c r="F101" s="20"/>
    </row>
    <row r="102" spans="1:6" ht="17.25">
      <c r="A102" s="9" t="s">
        <v>210</v>
      </c>
      <c r="B102" s="8">
        <v>1043</v>
      </c>
      <c r="C102" s="8">
        <f t="shared" si="2"/>
        <v>5492</v>
      </c>
      <c r="D102" s="8">
        <v>2653</v>
      </c>
      <c r="E102" s="8">
        <v>2839</v>
      </c>
      <c r="F102" s="20"/>
    </row>
    <row r="103" spans="1:6" ht="17.25">
      <c r="A103" s="9" t="s">
        <v>98</v>
      </c>
      <c r="B103" s="8">
        <v>867</v>
      </c>
      <c r="C103" s="8">
        <f t="shared" si="2"/>
        <v>4837</v>
      </c>
      <c r="D103" s="8">
        <v>2319</v>
      </c>
      <c r="E103" s="8">
        <v>2518</v>
      </c>
      <c r="F103" s="20"/>
    </row>
    <row r="104" spans="1:6" ht="9" customHeight="1">
      <c r="A104" s="9"/>
      <c r="B104" s="8"/>
      <c r="C104" s="8"/>
      <c r="D104" s="8"/>
      <c r="E104" s="8"/>
      <c r="F104" s="20"/>
    </row>
    <row r="105" spans="1:6" ht="17.25">
      <c r="A105" s="9" t="s">
        <v>99</v>
      </c>
      <c r="B105" s="8">
        <v>668</v>
      </c>
      <c r="C105" s="8">
        <f>SUM(D105:E105)</f>
        <v>3689</v>
      </c>
      <c r="D105" s="8">
        <v>1768</v>
      </c>
      <c r="E105" s="8">
        <v>1921</v>
      </c>
      <c r="F105" s="20"/>
    </row>
    <row r="106" spans="1:6" ht="17.25">
      <c r="A106" s="9" t="s">
        <v>211</v>
      </c>
      <c r="B106" s="8">
        <v>765</v>
      </c>
      <c r="C106" s="8">
        <f t="shared" si="2"/>
        <v>4490</v>
      </c>
      <c r="D106" s="8">
        <v>2282</v>
      </c>
      <c r="E106" s="8">
        <v>2208</v>
      </c>
      <c r="F106" s="20"/>
    </row>
    <row r="107" spans="1:6" ht="17.25">
      <c r="A107" s="9" t="s">
        <v>62</v>
      </c>
      <c r="B107" s="8">
        <v>1072</v>
      </c>
      <c r="C107" s="8">
        <f t="shared" si="2"/>
        <v>6373</v>
      </c>
      <c r="D107" s="8">
        <v>3164</v>
      </c>
      <c r="E107" s="8">
        <v>3209</v>
      </c>
      <c r="F107" s="20"/>
    </row>
    <row r="108" spans="1:6" ht="17.25">
      <c r="A108" s="9" t="s">
        <v>212</v>
      </c>
      <c r="B108" s="8">
        <v>996</v>
      </c>
      <c r="C108" s="8">
        <f t="shared" si="2"/>
        <v>5374</v>
      </c>
      <c r="D108" s="8">
        <v>2618</v>
      </c>
      <c r="E108" s="8">
        <v>2756</v>
      </c>
      <c r="F108" s="20"/>
    </row>
    <row r="109" spans="1:6" ht="17.25">
      <c r="A109" s="9" t="s">
        <v>213</v>
      </c>
      <c r="B109" s="8">
        <v>687</v>
      </c>
      <c r="C109" s="8">
        <f t="shared" si="2"/>
        <v>4512</v>
      </c>
      <c r="D109" s="8">
        <v>2195</v>
      </c>
      <c r="E109" s="8">
        <v>2317</v>
      </c>
      <c r="F109" s="20"/>
    </row>
    <row r="110" spans="1:6" ht="9" customHeight="1" thickBot="1">
      <c r="A110" s="16"/>
      <c r="B110" s="13"/>
      <c r="C110" s="13"/>
      <c r="D110" s="13"/>
      <c r="E110" s="13"/>
      <c r="F110" s="21"/>
    </row>
    <row r="111" spans="1:6" ht="17.25">
      <c r="A111" s="9" t="s">
        <v>214</v>
      </c>
      <c r="B111" s="8">
        <v>1018</v>
      </c>
      <c r="C111" s="8">
        <f>SUM(D111:E111)</f>
        <v>5312</v>
      </c>
      <c r="D111" s="8">
        <v>2575</v>
      </c>
      <c r="E111" s="8">
        <v>2737</v>
      </c>
      <c r="F111" s="20"/>
    </row>
    <row r="112" spans="1:6" ht="17.25">
      <c r="A112" s="9" t="s">
        <v>12</v>
      </c>
      <c r="B112" s="8">
        <v>996</v>
      </c>
      <c r="C112" s="8">
        <f t="shared" si="2"/>
        <v>5586</v>
      </c>
      <c r="D112" s="8">
        <v>2749</v>
      </c>
      <c r="E112" s="8">
        <v>2837</v>
      </c>
      <c r="F112" s="20"/>
    </row>
    <row r="113" spans="1:6" ht="17.25">
      <c r="A113" s="9" t="s">
        <v>100</v>
      </c>
      <c r="B113" s="8">
        <v>492</v>
      </c>
      <c r="C113" s="8">
        <f t="shared" si="2"/>
        <v>2865</v>
      </c>
      <c r="D113" s="8">
        <v>1366</v>
      </c>
      <c r="E113" s="8">
        <v>1499</v>
      </c>
      <c r="F113" s="20"/>
    </row>
    <row r="114" spans="1:6" ht="17.25">
      <c r="A114" s="9" t="s">
        <v>101</v>
      </c>
      <c r="B114" s="8">
        <v>1296</v>
      </c>
      <c r="C114" s="8">
        <f t="shared" si="2"/>
        <v>6885</v>
      </c>
      <c r="D114" s="8">
        <v>3279</v>
      </c>
      <c r="E114" s="8">
        <v>3606</v>
      </c>
      <c r="F114" s="20"/>
    </row>
    <row r="115" spans="1:6" ht="17.25">
      <c r="A115" s="9" t="s">
        <v>215</v>
      </c>
      <c r="B115" s="8">
        <v>694</v>
      </c>
      <c r="C115" s="8">
        <f t="shared" si="2"/>
        <v>3791</v>
      </c>
      <c r="D115" s="8">
        <v>1789</v>
      </c>
      <c r="E115" s="8">
        <v>2002</v>
      </c>
      <c r="F115" s="20"/>
    </row>
    <row r="116" spans="1:6" ht="9" customHeight="1">
      <c r="A116" s="9"/>
      <c r="B116" s="8"/>
      <c r="C116" s="8"/>
      <c r="D116" s="8"/>
      <c r="E116" s="8"/>
      <c r="F116" s="20"/>
    </row>
    <row r="117" spans="1:6" ht="17.25">
      <c r="A117" s="9" t="s">
        <v>216</v>
      </c>
      <c r="B117" s="8">
        <v>812</v>
      </c>
      <c r="C117" s="8">
        <f>SUM(D117:E117)</f>
        <v>4504</v>
      </c>
      <c r="D117" s="8">
        <v>2131</v>
      </c>
      <c r="E117" s="8">
        <v>2373</v>
      </c>
      <c r="F117" s="20"/>
    </row>
    <row r="118" spans="1:6" ht="17.25">
      <c r="A118" s="9" t="s">
        <v>217</v>
      </c>
      <c r="B118" s="8">
        <v>915</v>
      </c>
      <c r="C118" s="8">
        <f t="shared" si="2"/>
        <v>4987</v>
      </c>
      <c r="D118" s="8">
        <v>2405</v>
      </c>
      <c r="E118" s="8">
        <v>2582</v>
      </c>
      <c r="F118" s="20"/>
    </row>
    <row r="119" spans="1:6" ht="17.25">
      <c r="A119" s="9" t="s">
        <v>161</v>
      </c>
      <c r="B119" s="8">
        <v>471</v>
      </c>
      <c r="C119" s="8">
        <f t="shared" si="2"/>
        <v>2849</v>
      </c>
      <c r="D119" s="8">
        <v>1347</v>
      </c>
      <c r="E119" s="8">
        <v>1502</v>
      </c>
      <c r="F119" s="20"/>
    </row>
    <row r="120" spans="1:6" ht="17.25">
      <c r="A120" s="9" t="s">
        <v>218</v>
      </c>
      <c r="B120" s="8">
        <v>2974</v>
      </c>
      <c r="C120" s="8">
        <f t="shared" si="2"/>
        <v>13765</v>
      </c>
      <c r="D120" s="8">
        <v>6534</v>
      </c>
      <c r="E120" s="8">
        <v>7231</v>
      </c>
      <c r="F120" s="20"/>
    </row>
    <row r="121" spans="1:6" ht="17.25">
      <c r="A121" s="9" t="s">
        <v>219</v>
      </c>
      <c r="B121" s="8">
        <v>1823</v>
      </c>
      <c r="C121" s="8">
        <f t="shared" si="2"/>
        <v>9336</v>
      </c>
      <c r="D121" s="8">
        <v>4662</v>
      </c>
      <c r="E121" s="8">
        <v>4674</v>
      </c>
      <c r="F121" s="20"/>
    </row>
    <row r="122" spans="1:6" ht="17.25">
      <c r="A122" s="9"/>
      <c r="B122" s="8"/>
      <c r="C122" s="8"/>
      <c r="D122" s="8"/>
      <c r="E122" s="8"/>
      <c r="F122" s="20"/>
    </row>
    <row r="123" spans="1:6" ht="17.25">
      <c r="A123" s="7" t="s">
        <v>13</v>
      </c>
      <c r="B123" s="5">
        <f>SUM(B124:B167)</f>
        <v>30970</v>
      </c>
      <c r="C123" s="5">
        <f>SUM(C124:C167)</f>
        <v>180318</v>
      </c>
      <c r="D123" s="5">
        <f>SUM(D124:D167)</f>
        <v>86783</v>
      </c>
      <c r="E123" s="5">
        <f>SUM(E124:E167)</f>
        <v>93535</v>
      </c>
      <c r="F123" s="20"/>
    </row>
    <row r="124" spans="1:6" ht="17.25">
      <c r="A124" s="9" t="s">
        <v>289</v>
      </c>
      <c r="B124" s="8">
        <v>572</v>
      </c>
      <c r="C124" s="8">
        <f>SUM(D124:E124)</f>
        <v>3065</v>
      </c>
      <c r="D124" s="8">
        <v>1457</v>
      </c>
      <c r="E124" s="8">
        <v>1608</v>
      </c>
      <c r="F124" s="20"/>
    </row>
    <row r="125" spans="1:6" ht="17.25">
      <c r="A125" s="9" t="s">
        <v>102</v>
      </c>
      <c r="B125" s="8">
        <v>505</v>
      </c>
      <c r="C125" s="8">
        <f>SUM(D125:E125)</f>
        <v>2848</v>
      </c>
      <c r="D125" s="8">
        <v>1355</v>
      </c>
      <c r="E125" s="8">
        <v>1493</v>
      </c>
      <c r="F125" s="20"/>
    </row>
    <row r="126" spans="1:6" ht="17.25">
      <c r="A126" s="9" t="s">
        <v>103</v>
      </c>
      <c r="B126" s="8">
        <v>389</v>
      </c>
      <c r="C126" s="8">
        <f>SUM(D126:E126)</f>
        <v>2191</v>
      </c>
      <c r="D126" s="8">
        <v>1041</v>
      </c>
      <c r="E126" s="8">
        <v>1150</v>
      </c>
      <c r="F126" s="20"/>
    </row>
    <row r="127" spans="1:6" ht="17.25">
      <c r="A127" s="9" t="s">
        <v>14</v>
      </c>
      <c r="B127" s="8">
        <v>667</v>
      </c>
      <c r="C127" s="8">
        <f>SUM(D127:E127)</f>
        <v>3613</v>
      </c>
      <c r="D127" s="8">
        <v>1728</v>
      </c>
      <c r="E127" s="8">
        <v>1885</v>
      </c>
      <c r="F127" s="20"/>
    </row>
    <row r="128" spans="1:6" ht="17.25">
      <c r="A128" s="9" t="s">
        <v>104</v>
      </c>
      <c r="B128" s="8">
        <v>469</v>
      </c>
      <c r="C128" s="8">
        <f>SUM(D128:E128)</f>
        <v>2774</v>
      </c>
      <c r="D128" s="8">
        <v>1388</v>
      </c>
      <c r="E128" s="8">
        <v>1386</v>
      </c>
      <c r="F128" s="20"/>
    </row>
    <row r="129" spans="1:6" ht="9" customHeight="1">
      <c r="A129" s="9"/>
      <c r="B129" s="8"/>
      <c r="C129" s="8"/>
      <c r="D129" s="8"/>
      <c r="E129" s="8"/>
      <c r="F129" s="20"/>
    </row>
    <row r="130" spans="1:6" ht="17.25">
      <c r="A130" s="9" t="s">
        <v>105</v>
      </c>
      <c r="B130" s="8">
        <v>393</v>
      </c>
      <c r="C130" s="8">
        <f>SUM(D130:E130)</f>
        <v>2302</v>
      </c>
      <c r="D130" s="8">
        <v>1108</v>
      </c>
      <c r="E130" s="8">
        <v>1194</v>
      </c>
      <c r="F130" s="20"/>
    </row>
    <row r="131" spans="1:6" ht="17.25">
      <c r="A131" s="9" t="s">
        <v>106</v>
      </c>
      <c r="B131" s="8">
        <v>785</v>
      </c>
      <c r="C131" s="8">
        <f aca="true" t="shared" si="3" ref="C131:C167">SUM(D131:E131)</f>
        <v>5036</v>
      </c>
      <c r="D131" s="8">
        <v>2436</v>
      </c>
      <c r="E131" s="8">
        <v>2600</v>
      </c>
      <c r="F131" s="20"/>
    </row>
    <row r="132" spans="1:6" ht="17.25">
      <c r="A132" s="9" t="s">
        <v>305</v>
      </c>
      <c r="B132" s="8">
        <v>4633</v>
      </c>
      <c r="C132" s="24">
        <f t="shared" si="3"/>
        <v>23280</v>
      </c>
      <c r="D132" s="8">
        <v>11047</v>
      </c>
      <c r="E132" s="8">
        <v>12233</v>
      </c>
      <c r="F132" s="30" t="s">
        <v>312</v>
      </c>
    </row>
    <row r="133" spans="1:6" ht="17.25">
      <c r="A133" s="9" t="s">
        <v>306</v>
      </c>
      <c r="B133" s="8">
        <v>842</v>
      </c>
      <c r="C133" s="24">
        <f t="shared" si="3"/>
        <v>5013</v>
      </c>
      <c r="D133" s="8">
        <v>2462</v>
      </c>
      <c r="E133" s="8">
        <v>2551</v>
      </c>
      <c r="F133" s="30" t="s">
        <v>313</v>
      </c>
    </row>
    <row r="134" spans="1:6" ht="17.25">
      <c r="A134" s="9" t="s">
        <v>107</v>
      </c>
      <c r="B134" s="8">
        <v>929</v>
      </c>
      <c r="C134" s="8">
        <f t="shared" si="3"/>
        <v>5584</v>
      </c>
      <c r="D134" s="8">
        <v>2698</v>
      </c>
      <c r="E134" s="8">
        <v>2886</v>
      </c>
      <c r="F134" s="31"/>
    </row>
    <row r="135" spans="1:6" ht="9" customHeight="1">
      <c r="A135" s="9"/>
      <c r="B135" s="8"/>
      <c r="C135" s="8"/>
      <c r="D135" s="8"/>
      <c r="E135" s="8"/>
      <c r="F135" s="12"/>
    </row>
    <row r="136" spans="1:6" ht="17.25">
      <c r="A136" s="9" t="s">
        <v>108</v>
      </c>
      <c r="B136" s="8">
        <v>1081</v>
      </c>
      <c r="C136" s="8">
        <f t="shared" si="3"/>
        <v>6370</v>
      </c>
      <c r="D136" s="8">
        <v>3104</v>
      </c>
      <c r="E136" s="8">
        <v>3266</v>
      </c>
      <c r="F136" s="12"/>
    </row>
    <row r="137" spans="1:6" ht="17.25">
      <c r="A137" s="9" t="s">
        <v>307</v>
      </c>
      <c r="B137" s="8">
        <v>821</v>
      </c>
      <c r="C137" s="24">
        <f t="shared" si="3"/>
        <v>5216</v>
      </c>
      <c r="D137" s="8">
        <v>2629</v>
      </c>
      <c r="E137" s="8">
        <v>2587</v>
      </c>
      <c r="F137" s="12" t="s">
        <v>302</v>
      </c>
    </row>
    <row r="138" spans="1:6" ht="17.25">
      <c r="A138" s="9" t="s">
        <v>308</v>
      </c>
      <c r="B138" s="8">
        <v>1071</v>
      </c>
      <c r="C138" s="24">
        <f t="shared" si="3"/>
        <v>6262</v>
      </c>
      <c r="D138" s="8">
        <v>3023</v>
      </c>
      <c r="E138" s="8">
        <v>3239</v>
      </c>
      <c r="F138" s="12" t="s">
        <v>302</v>
      </c>
    </row>
    <row r="139" spans="1:6" ht="17.25">
      <c r="A139" s="9" t="s">
        <v>109</v>
      </c>
      <c r="B139" s="8">
        <v>446</v>
      </c>
      <c r="C139" s="8">
        <f t="shared" si="3"/>
        <v>2632</v>
      </c>
      <c r="D139" s="8">
        <v>1270</v>
      </c>
      <c r="E139" s="8">
        <v>1362</v>
      </c>
      <c r="F139" s="20"/>
    </row>
    <row r="140" spans="1:6" ht="17.25">
      <c r="A140" s="9" t="s">
        <v>110</v>
      </c>
      <c r="B140" s="8">
        <v>371</v>
      </c>
      <c r="C140" s="8">
        <f t="shared" si="3"/>
        <v>2296</v>
      </c>
      <c r="D140" s="8">
        <v>1094</v>
      </c>
      <c r="E140" s="8">
        <v>1202</v>
      </c>
      <c r="F140" s="20"/>
    </row>
    <row r="141" spans="1:6" ht="9" customHeight="1">
      <c r="A141" s="9"/>
      <c r="B141" s="8"/>
      <c r="C141" s="8"/>
      <c r="D141" s="8"/>
      <c r="E141" s="8"/>
      <c r="F141" s="20"/>
    </row>
    <row r="142" spans="1:6" ht="17.25" customHeight="1">
      <c r="A142" s="9" t="s">
        <v>309</v>
      </c>
      <c r="B142" s="8">
        <v>869</v>
      </c>
      <c r="C142" s="8">
        <f t="shared" si="3"/>
        <v>5347</v>
      </c>
      <c r="D142" s="8">
        <v>2568</v>
      </c>
      <c r="E142" s="8">
        <v>2779</v>
      </c>
      <c r="F142" s="30" t="s">
        <v>314</v>
      </c>
    </row>
    <row r="143" spans="1:6" ht="17.25">
      <c r="A143" s="9" t="s">
        <v>15</v>
      </c>
      <c r="B143" s="8">
        <v>1700</v>
      </c>
      <c r="C143" s="8">
        <f t="shared" si="3"/>
        <v>8820</v>
      </c>
      <c r="D143" s="8">
        <v>4256</v>
      </c>
      <c r="E143" s="8">
        <v>4564</v>
      </c>
      <c r="F143" s="30" t="s">
        <v>313</v>
      </c>
    </row>
    <row r="144" spans="1:6" ht="17.25">
      <c r="A144" s="9" t="s">
        <v>310</v>
      </c>
      <c r="B144" s="8">
        <v>777</v>
      </c>
      <c r="C144" s="8">
        <f t="shared" si="3"/>
        <v>4783</v>
      </c>
      <c r="D144" s="8">
        <v>2286</v>
      </c>
      <c r="E144" s="8">
        <v>2497</v>
      </c>
      <c r="F144" s="30" t="s">
        <v>313</v>
      </c>
    </row>
    <row r="145" spans="1:6" ht="17.25">
      <c r="A145" s="9" t="s">
        <v>220</v>
      </c>
      <c r="B145" s="8">
        <v>871</v>
      </c>
      <c r="C145" s="8">
        <f t="shared" si="3"/>
        <v>5467</v>
      </c>
      <c r="D145" s="8">
        <v>2656</v>
      </c>
      <c r="E145" s="8">
        <v>2811</v>
      </c>
      <c r="F145" s="12"/>
    </row>
    <row r="146" spans="1:6" ht="17.25">
      <c r="A146" s="9" t="s">
        <v>311</v>
      </c>
      <c r="B146" s="8">
        <v>437</v>
      </c>
      <c r="C146" s="8">
        <f t="shared" si="3"/>
        <v>2785</v>
      </c>
      <c r="D146" s="8">
        <v>1345</v>
      </c>
      <c r="E146" s="8">
        <v>1440</v>
      </c>
      <c r="F146" s="12" t="s">
        <v>302</v>
      </c>
    </row>
    <row r="147" spans="1:6" ht="9" customHeight="1">
      <c r="A147" s="9"/>
      <c r="B147" s="8"/>
      <c r="C147" s="8"/>
      <c r="D147" s="8"/>
      <c r="E147" s="8"/>
      <c r="F147" s="12"/>
    </row>
    <row r="148" spans="1:6" ht="17.25">
      <c r="A148" s="9" t="s">
        <v>189</v>
      </c>
      <c r="B148" s="8">
        <v>352</v>
      </c>
      <c r="C148" s="8">
        <f t="shared" si="3"/>
        <v>2346</v>
      </c>
      <c r="D148" s="8">
        <v>1095</v>
      </c>
      <c r="E148" s="8">
        <v>1251</v>
      </c>
      <c r="F148" s="12"/>
    </row>
    <row r="149" spans="1:6" ht="17.25">
      <c r="A149" s="9" t="s">
        <v>221</v>
      </c>
      <c r="B149" s="8">
        <v>686</v>
      </c>
      <c r="C149" s="8">
        <f t="shared" si="3"/>
        <v>4123</v>
      </c>
      <c r="D149" s="8">
        <v>2008</v>
      </c>
      <c r="E149" s="8">
        <v>2115</v>
      </c>
      <c r="F149" s="20"/>
    </row>
    <row r="150" spans="1:6" ht="17.25">
      <c r="A150" s="9" t="s">
        <v>222</v>
      </c>
      <c r="B150" s="8">
        <v>933</v>
      </c>
      <c r="C150" s="8">
        <f t="shared" si="3"/>
        <v>5505</v>
      </c>
      <c r="D150" s="8">
        <v>2667</v>
      </c>
      <c r="E150" s="8">
        <v>2838</v>
      </c>
      <c r="F150" s="20"/>
    </row>
    <row r="151" spans="1:6" ht="17.25">
      <c r="A151" s="9" t="s">
        <v>223</v>
      </c>
      <c r="B151" s="8">
        <v>592</v>
      </c>
      <c r="C151" s="8">
        <f t="shared" si="3"/>
        <v>3642</v>
      </c>
      <c r="D151" s="8">
        <v>1733</v>
      </c>
      <c r="E151" s="8">
        <v>1909</v>
      </c>
      <c r="F151" s="20"/>
    </row>
    <row r="152" spans="1:6" ht="17.25">
      <c r="A152" s="9" t="s">
        <v>16</v>
      </c>
      <c r="B152" s="8">
        <v>1112</v>
      </c>
      <c r="C152" s="8">
        <f t="shared" si="3"/>
        <v>6508</v>
      </c>
      <c r="D152" s="8">
        <v>3169</v>
      </c>
      <c r="E152" s="8">
        <v>3339</v>
      </c>
      <c r="F152" s="20"/>
    </row>
    <row r="153" spans="1:6" ht="9" customHeight="1">
      <c r="A153" s="9"/>
      <c r="B153" s="8"/>
      <c r="C153" s="8"/>
      <c r="D153" s="8"/>
      <c r="E153" s="8"/>
      <c r="F153" s="20"/>
    </row>
    <row r="154" spans="1:6" ht="17.25">
      <c r="A154" s="9" t="s">
        <v>224</v>
      </c>
      <c r="B154" s="8">
        <v>882</v>
      </c>
      <c r="C154" s="8">
        <f t="shared" si="3"/>
        <v>5378</v>
      </c>
      <c r="D154" s="8">
        <v>2640</v>
      </c>
      <c r="E154" s="8">
        <v>2738</v>
      </c>
      <c r="F154" s="20"/>
    </row>
    <row r="155" spans="1:6" ht="17.25">
      <c r="A155" s="9" t="s">
        <v>225</v>
      </c>
      <c r="B155" s="8">
        <v>1553</v>
      </c>
      <c r="C155" s="8">
        <f t="shared" si="3"/>
        <v>8530</v>
      </c>
      <c r="D155" s="8">
        <v>4084</v>
      </c>
      <c r="E155" s="8">
        <v>4446</v>
      </c>
      <c r="F155" s="30" t="s">
        <v>316</v>
      </c>
    </row>
    <row r="156" spans="1:6" ht="17.25">
      <c r="A156" s="9" t="s">
        <v>315</v>
      </c>
      <c r="B156" s="8">
        <v>261</v>
      </c>
      <c r="C156" s="8">
        <f>SUM(D156:E156)</f>
        <v>1601</v>
      </c>
      <c r="D156" s="8">
        <v>789</v>
      </c>
      <c r="E156" s="8">
        <v>812</v>
      </c>
      <c r="F156" s="30" t="s">
        <v>313</v>
      </c>
    </row>
    <row r="157" spans="1:6" ht="17.25">
      <c r="A157" s="9" t="s">
        <v>167</v>
      </c>
      <c r="B157" s="8">
        <v>504</v>
      </c>
      <c r="C157" s="8">
        <f t="shared" si="3"/>
        <v>2818</v>
      </c>
      <c r="D157" s="8">
        <v>1326</v>
      </c>
      <c r="E157" s="8">
        <v>1492</v>
      </c>
      <c r="F157" s="20"/>
    </row>
    <row r="158" spans="1:6" ht="17.25">
      <c r="A158" s="9" t="s">
        <v>111</v>
      </c>
      <c r="B158" s="8">
        <v>826</v>
      </c>
      <c r="C158" s="8">
        <f t="shared" si="3"/>
        <v>5206</v>
      </c>
      <c r="D158" s="8">
        <v>2500</v>
      </c>
      <c r="E158" s="8">
        <v>2706</v>
      </c>
      <c r="F158" s="20"/>
    </row>
    <row r="159" spans="1:6" ht="9" customHeight="1" thickBot="1">
      <c r="A159" s="16"/>
      <c r="B159" s="13"/>
      <c r="C159" s="13"/>
      <c r="D159" s="13"/>
      <c r="E159" s="13"/>
      <c r="F159" s="21"/>
    </row>
    <row r="160" spans="1:6" ht="17.25">
      <c r="A160" s="9" t="s">
        <v>112</v>
      </c>
      <c r="B160" s="8">
        <v>549</v>
      </c>
      <c r="C160" s="8">
        <f t="shared" si="3"/>
        <v>3497</v>
      </c>
      <c r="D160" s="8">
        <v>1691</v>
      </c>
      <c r="E160" s="8">
        <v>1806</v>
      </c>
      <c r="F160" s="20"/>
    </row>
    <row r="161" spans="1:6" ht="17.25">
      <c r="A161" s="9" t="s">
        <v>349</v>
      </c>
      <c r="B161" s="8">
        <v>460</v>
      </c>
      <c r="C161" s="8">
        <f t="shared" si="3"/>
        <v>3041</v>
      </c>
      <c r="D161" s="8">
        <v>1440</v>
      </c>
      <c r="E161" s="8">
        <v>1601</v>
      </c>
      <c r="F161" s="20"/>
    </row>
    <row r="162" spans="1:6" ht="17.25">
      <c r="A162" s="9" t="s">
        <v>113</v>
      </c>
      <c r="B162" s="8">
        <v>588</v>
      </c>
      <c r="C162" s="8">
        <f t="shared" si="3"/>
        <v>3796</v>
      </c>
      <c r="D162" s="8">
        <v>1803</v>
      </c>
      <c r="E162" s="8">
        <v>1993</v>
      </c>
      <c r="F162" s="20"/>
    </row>
    <row r="163" spans="1:6" ht="17.25">
      <c r="A163" s="9" t="s">
        <v>114</v>
      </c>
      <c r="B163" s="8">
        <v>1051</v>
      </c>
      <c r="C163" s="8">
        <f t="shared" si="3"/>
        <v>5877</v>
      </c>
      <c r="D163" s="8">
        <v>2796</v>
      </c>
      <c r="E163" s="8">
        <v>3081</v>
      </c>
      <c r="F163" s="20"/>
    </row>
    <row r="164" spans="1:6" ht="17.25">
      <c r="A164" s="9" t="s">
        <v>115</v>
      </c>
      <c r="B164" s="8">
        <v>822</v>
      </c>
      <c r="C164" s="8">
        <f t="shared" si="3"/>
        <v>5274</v>
      </c>
      <c r="D164" s="8">
        <v>2520</v>
      </c>
      <c r="E164" s="8">
        <v>2754</v>
      </c>
      <c r="F164" s="20"/>
    </row>
    <row r="165" spans="1:6" ht="9" customHeight="1">
      <c r="A165" s="9"/>
      <c r="B165" s="8"/>
      <c r="C165" s="8"/>
      <c r="D165" s="8"/>
      <c r="E165" s="8"/>
      <c r="F165" s="20"/>
    </row>
    <row r="166" spans="1:6" ht="17.25">
      <c r="A166" s="9" t="s">
        <v>116</v>
      </c>
      <c r="B166" s="8">
        <v>574</v>
      </c>
      <c r="C166" s="8">
        <f t="shared" si="3"/>
        <v>3684</v>
      </c>
      <c r="D166" s="8">
        <v>1767</v>
      </c>
      <c r="E166" s="8">
        <v>1917</v>
      </c>
      <c r="F166" s="20"/>
    </row>
    <row r="167" spans="1:6" ht="17.25">
      <c r="A167" s="9" t="s">
        <v>117</v>
      </c>
      <c r="B167" s="8">
        <v>597</v>
      </c>
      <c r="C167" s="8">
        <f t="shared" si="3"/>
        <v>3808</v>
      </c>
      <c r="D167" s="8">
        <v>1804</v>
      </c>
      <c r="E167" s="8">
        <v>2004</v>
      </c>
      <c r="F167" s="20"/>
    </row>
    <row r="168" spans="1:6" ht="17.25">
      <c r="A168" s="36"/>
      <c r="B168" s="8"/>
      <c r="C168" s="8"/>
      <c r="D168" s="8"/>
      <c r="E168" s="8"/>
      <c r="F168" s="20"/>
    </row>
    <row r="169" spans="1:6" ht="17.25">
      <c r="A169" s="7" t="s">
        <v>17</v>
      </c>
      <c r="B169" s="5">
        <f>SUM(B170:B182)</f>
        <v>10096</v>
      </c>
      <c r="C169" s="5">
        <f>SUM(C170:C182)</f>
        <v>58457</v>
      </c>
      <c r="D169" s="5">
        <f>SUM(D170:D182)</f>
        <v>27936</v>
      </c>
      <c r="E169" s="5">
        <f>SUM(E170:E182)</f>
        <v>30521</v>
      </c>
      <c r="F169" s="20"/>
    </row>
    <row r="170" spans="1:6" ht="17.25">
      <c r="A170" s="9" t="s">
        <v>226</v>
      </c>
      <c r="B170" s="8">
        <v>632</v>
      </c>
      <c r="C170" s="8">
        <f>SUM(D170:E170)</f>
        <v>3854</v>
      </c>
      <c r="D170" s="8">
        <v>1861</v>
      </c>
      <c r="E170" s="8">
        <v>1993</v>
      </c>
      <c r="F170" s="20"/>
    </row>
    <row r="171" spans="1:6" ht="17.25">
      <c r="A171" s="9" t="s">
        <v>227</v>
      </c>
      <c r="B171" s="8">
        <v>791</v>
      </c>
      <c r="C171" s="8">
        <f aca="true" t="shared" si="4" ref="C171:C182">SUM(D171:E171)</f>
        <v>5019</v>
      </c>
      <c r="D171" s="8">
        <v>2397</v>
      </c>
      <c r="E171" s="8">
        <v>2622</v>
      </c>
      <c r="F171" s="20"/>
    </row>
    <row r="172" spans="1:6" ht="17.25">
      <c r="A172" s="9" t="s">
        <v>228</v>
      </c>
      <c r="B172" s="8">
        <v>434</v>
      </c>
      <c r="C172" s="8">
        <f t="shared" si="4"/>
        <v>2918</v>
      </c>
      <c r="D172" s="8">
        <v>1410</v>
      </c>
      <c r="E172" s="8">
        <v>1508</v>
      </c>
      <c r="F172" s="20"/>
    </row>
    <row r="173" spans="1:6" ht="17.25">
      <c r="A173" s="9" t="s">
        <v>229</v>
      </c>
      <c r="B173" s="8">
        <v>567</v>
      </c>
      <c r="C173" s="8">
        <f t="shared" si="4"/>
        <v>3662</v>
      </c>
      <c r="D173" s="8">
        <v>1766</v>
      </c>
      <c r="E173" s="8">
        <v>1896</v>
      </c>
      <c r="F173" s="20"/>
    </row>
    <row r="174" spans="1:6" ht="17.25">
      <c r="A174" s="9" t="s">
        <v>230</v>
      </c>
      <c r="B174" s="8">
        <v>974</v>
      </c>
      <c r="C174" s="8">
        <f t="shared" si="4"/>
        <v>5681</v>
      </c>
      <c r="D174" s="8">
        <v>2707</v>
      </c>
      <c r="E174" s="8">
        <v>2974</v>
      </c>
      <c r="F174" s="20"/>
    </row>
    <row r="175" spans="1:6" ht="9" customHeight="1">
      <c r="A175" s="9"/>
      <c r="B175" s="8"/>
      <c r="C175" s="8"/>
      <c r="D175" s="8"/>
      <c r="E175" s="8"/>
      <c r="F175" s="20"/>
    </row>
    <row r="176" spans="1:6" ht="17.25">
      <c r="A176" s="9" t="s">
        <v>231</v>
      </c>
      <c r="B176" s="8">
        <v>2019</v>
      </c>
      <c r="C176" s="8">
        <f t="shared" si="4"/>
        <v>10924</v>
      </c>
      <c r="D176" s="8">
        <v>5152</v>
      </c>
      <c r="E176" s="8">
        <v>5772</v>
      </c>
      <c r="F176" s="20"/>
    </row>
    <row r="177" spans="1:6" ht="17.25">
      <c r="A177" s="14" t="s">
        <v>232</v>
      </c>
      <c r="B177" s="18">
        <v>800</v>
      </c>
      <c r="C177" s="8">
        <f t="shared" si="4"/>
        <v>4559</v>
      </c>
      <c r="D177" s="18">
        <v>2254</v>
      </c>
      <c r="E177" s="18">
        <v>2305</v>
      </c>
      <c r="F177" s="20"/>
    </row>
    <row r="178" spans="1:6" ht="17.25">
      <c r="A178" s="14" t="s">
        <v>233</v>
      </c>
      <c r="B178" s="18">
        <v>962</v>
      </c>
      <c r="C178" s="8">
        <f t="shared" si="4"/>
        <v>5340</v>
      </c>
      <c r="D178" s="18">
        <v>2506</v>
      </c>
      <c r="E178" s="18">
        <v>2834</v>
      </c>
      <c r="F178" s="20"/>
    </row>
    <row r="179" spans="1:6" ht="17.25">
      <c r="A179" s="14" t="s">
        <v>234</v>
      </c>
      <c r="B179" s="18">
        <v>545</v>
      </c>
      <c r="C179" s="8">
        <f t="shared" si="4"/>
        <v>3148</v>
      </c>
      <c r="D179" s="18">
        <v>1536</v>
      </c>
      <c r="E179" s="18">
        <v>1612</v>
      </c>
      <c r="F179" s="20"/>
    </row>
    <row r="180" spans="1:6" ht="17.25">
      <c r="A180" s="14" t="s">
        <v>235</v>
      </c>
      <c r="B180" s="18">
        <v>1747</v>
      </c>
      <c r="C180" s="8">
        <f t="shared" si="4"/>
        <v>9176</v>
      </c>
      <c r="D180" s="18">
        <v>4335</v>
      </c>
      <c r="E180" s="18">
        <v>4841</v>
      </c>
      <c r="F180" s="20"/>
    </row>
    <row r="181" spans="1:6" ht="9" customHeight="1">
      <c r="A181" s="14"/>
      <c r="B181" s="18"/>
      <c r="C181" s="8"/>
      <c r="D181" s="18"/>
      <c r="E181" s="18"/>
      <c r="F181" s="20"/>
    </row>
    <row r="182" spans="1:6" ht="17.25">
      <c r="A182" s="14" t="s">
        <v>77</v>
      </c>
      <c r="B182" s="18">
        <v>625</v>
      </c>
      <c r="C182" s="8">
        <f t="shared" si="4"/>
        <v>4176</v>
      </c>
      <c r="D182" s="18">
        <v>2012</v>
      </c>
      <c r="E182" s="18">
        <v>2164</v>
      </c>
      <c r="F182" s="20"/>
    </row>
    <row r="183" spans="1:6" ht="17.25">
      <c r="A183" s="14"/>
      <c r="B183" s="18"/>
      <c r="C183" s="18"/>
      <c r="D183" s="18"/>
      <c r="E183" s="18"/>
      <c r="F183" s="20"/>
    </row>
    <row r="184" spans="1:6" ht="17.25">
      <c r="A184" s="7" t="s">
        <v>18</v>
      </c>
      <c r="B184" s="5">
        <f>SUM(B185:B205)</f>
        <v>12609</v>
      </c>
      <c r="C184" s="5">
        <f>SUM(C185:C205)</f>
        <v>71027</v>
      </c>
      <c r="D184" s="5">
        <f>SUM(D185:D205)</f>
        <v>34276</v>
      </c>
      <c r="E184" s="5">
        <f>SUM(E185:E205)</f>
        <v>36751</v>
      </c>
      <c r="F184" s="20"/>
    </row>
    <row r="185" spans="1:6" ht="17.25">
      <c r="A185" s="9" t="s">
        <v>236</v>
      </c>
      <c r="B185" s="8">
        <v>699</v>
      </c>
      <c r="C185" s="8">
        <f>SUM(D185:E185)</f>
        <v>4157</v>
      </c>
      <c r="D185" s="8">
        <v>2051</v>
      </c>
      <c r="E185" s="8">
        <v>2106</v>
      </c>
      <c r="F185" s="20"/>
    </row>
    <row r="186" spans="1:6" ht="17.25">
      <c r="A186" s="9" t="s">
        <v>237</v>
      </c>
      <c r="B186" s="8">
        <v>883</v>
      </c>
      <c r="C186" s="8">
        <f aca="true" t="shared" si="5" ref="C186:C205">SUM(D186:E186)</f>
        <v>4924</v>
      </c>
      <c r="D186" s="8">
        <v>2429</v>
      </c>
      <c r="E186" s="8">
        <v>2495</v>
      </c>
      <c r="F186" s="20"/>
    </row>
    <row r="187" spans="1:6" ht="17.25">
      <c r="A187" s="9" t="s">
        <v>238</v>
      </c>
      <c r="B187" s="8">
        <v>576</v>
      </c>
      <c r="C187" s="8">
        <f t="shared" si="5"/>
        <v>3221</v>
      </c>
      <c r="D187" s="8">
        <v>1573</v>
      </c>
      <c r="E187" s="8">
        <v>1648</v>
      </c>
      <c r="F187" s="20"/>
    </row>
    <row r="188" spans="1:6" ht="17.25">
      <c r="A188" s="9" t="s">
        <v>239</v>
      </c>
      <c r="B188" s="8">
        <v>685</v>
      </c>
      <c r="C188" s="8">
        <f t="shared" si="5"/>
        <v>3943</v>
      </c>
      <c r="D188" s="8">
        <v>1876</v>
      </c>
      <c r="E188" s="8">
        <v>2067</v>
      </c>
      <c r="F188" s="20"/>
    </row>
    <row r="189" spans="1:6" ht="17.25">
      <c r="A189" s="28" t="s">
        <v>240</v>
      </c>
      <c r="B189" s="8">
        <v>1980</v>
      </c>
      <c r="C189" s="8">
        <f t="shared" si="5"/>
        <v>10169</v>
      </c>
      <c r="D189" s="8">
        <v>4784</v>
      </c>
      <c r="E189" s="8">
        <v>5385</v>
      </c>
      <c r="F189" s="20"/>
    </row>
    <row r="190" spans="1:6" ht="9" customHeight="1">
      <c r="A190" s="28"/>
      <c r="B190" s="8"/>
      <c r="C190" s="8"/>
      <c r="D190" s="8"/>
      <c r="E190" s="8"/>
      <c r="F190" s="20"/>
    </row>
    <row r="191" spans="1:6" ht="17.25">
      <c r="A191" s="9" t="s">
        <v>241</v>
      </c>
      <c r="B191" s="8">
        <v>476</v>
      </c>
      <c r="C191" s="8">
        <f t="shared" si="5"/>
        <v>2576</v>
      </c>
      <c r="D191" s="8">
        <v>1243</v>
      </c>
      <c r="E191" s="8">
        <v>1333</v>
      </c>
      <c r="F191" s="20"/>
    </row>
    <row r="192" spans="1:6" ht="17.25">
      <c r="A192" s="9" t="s">
        <v>136</v>
      </c>
      <c r="B192" s="8">
        <v>482</v>
      </c>
      <c r="C192" s="8">
        <f t="shared" si="5"/>
        <v>2766</v>
      </c>
      <c r="D192" s="8">
        <v>1330</v>
      </c>
      <c r="E192" s="8">
        <v>1436</v>
      </c>
      <c r="F192" s="20"/>
    </row>
    <row r="193" spans="1:6" ht="17.25">
      <c r="A193" s="9" t="s">
        <v>348</v>
      </c>
      <c r="B193" s="24">
        <v>380</v>
      </c>
      <c r="C193" s="8">
        <f t="shared" si="5"/>
        <v>2179</v>
      </c>
      <c r="D193" s="8">
        <v>1048</v>
      </c>
      <c r="E193" s="8">
        <v>1131</v>
      </c>
      <c r="F193" s="20"/>
    </row>
    <row r="194" spans="1:6" ht="17.25">
      <c r="A194" s="9" t="s">
        <v>242</v>
      </c>
      <c r="B194" s="8">
        <v>730</v>
      </c>
      <c r="C194" s="8">
        <f t="shared" si="5"/>
        <v>4180</v>
      </c>
      <c r="D194" s="8">
        <v>1987</v>
      </c>
      <c r="E194" s="8">
        <v>2193</v>
      </c>
      <c r="F194" s="20"/>
    </row>
    <row r="195" spans="1:6" ht="17.25">
      <c r="A195" s="9" t="s">
        <v>243</v>
      </c>
      <c r="B195" s="8">
        <v>729</v>
      </c>
      <c r="C195" s="8">
        <f t="shared" si="5"/>
        <v>3990</v>
      </c>
      <c r="D195" s="8">
        <v>1859</v>
      </c>
      <c r="E195" s="8">
        <v>2131</v>
      </c>
      <c r="F195" s="20"/>
    </row>
    <row r="196" spans="1:6" ht="9" customHeight="1">
      <c r="A196" s="9"/>
      <c r="B196" s="8"/>
      <c r="C196" s="8"/>
      <c r="D196" s="8"/>
      <c r="E196" s="8"/>
      <c r="F196" s="20"/>
    </row>
    <row r="197" spans="1:6" ht="17.25">
      <c r="A197" s="9" t="s">
        <v>244</v>
      </c>
      <c r="B197" s="8">
        <v>783</v>
      </c>
      <c r="C197" s="8">
        <f t="shared" si="5"/>
        <v>4587</v>
      </c>
      <c r="D197" s="8">
        <v>2220</v>
      </c>
      <c r="E197" s="8">
        <v>2367</v>
      </c>
      <c r="F197" s="20"/>
    </row>
    <row r="198" spans="1:6" ht="17.25">
      <c r="A198" s="9" t="s">
        <v>245</v>
      </c>
      <c r="B198" s="8">
        <v>561</v>
      </c>
      <c r="C198" s="8">
        <f t="shared" si="5"/>
        <v>3313</v>
      </c>
      <c r="D198" s="8">
        <v>1645</v>
      </c>
      <c r="E198" s="8">
        <v>1668</v>
      </c>
      <c r="F198" s="20"/>
    </row>
    <row r="199" spans="1:6" ht="17.25">
      <c r="A199" s="9" t="s">
        <v>246</v>
      </c>
      <c r="B199" s="8">
        <v>1095</v>
      </c>
      <c r="C199" s="8">
        <f t="shared" si="5"/>
        <v>6295</v>
      </c>
      <c r="D199" s="8">
        <v>3055</v>
      </c>
      <c r="E199" s="8">
        <v>3240</v>
      </c>
      <c r="F199" s="20"/>
    </row>
    <row r="200" spans="1:6" ht="17.25">
      <c r="A200" s="9" t="s">
        <v>247</v>
      </c>
      <c r="B200" s="8">
        <v>739</v>
      </c>
      <c r="C200" s="8">
        <f t="shared" si="5"/>
        <v>4311</v>
      </c>
      <c r="D200" s="8">
        <v>2116</v>
      </c>
      <c r="E200" s="8">
        <v>2195</v>
      </c>
      <c r="F200" s="20"/>
    </row>
    <row r="201" spans="1:6" ht="17.25">
      <c r="A201" s="9" t="s">
        <v>132</v>
      </c>
      <c r="B201" s="8">
        <v>448</v>
      </c>
      <c r="C201" s="8">
        <f t="shared" si="5"/>
        <v>2673</v>
      </c>
      <c r="D201" s="8">
        <v>1300</v>
      </c>
      <c r="E201" s="8">
        <v>1373</v>
      </c>
      <c r="F201" s="20"/>
    </row>
    <row r="202" spans="1:6" ht="9" customHeight="1">
      <c r="A202" s="9"/>
      <c r="B202" s="8"/>
      <c r="C202" s="8"/>
      <c r="D202" s="8"/>
      <c r="E202" s="8"/>
      <c r="F202" s="20"/>
    </row>
    <row r="203" spans="1:6" ht="17.25">
      <c r="A203" s="9" t="s">
        <v>248</v>
      </c>
      <c r="B203" s="8">
        <v>379</v>
      </c>
      <c r="C203" s="8">
        <f t="shared" si="5"/>
        <v>2028</v>
      </c>
      <c r="D203" s="8">
        <v>1009</v>
      </c>
      <c r="E203" s="8">
        <v>1019</v>
      </c>
      <c r="F203" s="20"/>
    </row>
    <row r="204" spans="1:6" ht="17.25">
      <c r="A204" s="9" t="s">
        <v>249</v>
      </c>
      <c r="B204" s="8">
        <v>365</v>
      </c>
      <c r="C204" s="8">
        <f t="shared" si="5"/>
        <v>2147</v>
      </c>
      <c r="D204" s="8">
        <v>1033</v>
      </c>
      <c r="E204" s="8">
        <v>1114</v>
      </c>
      <c r="F204" s="20"/>
    </row>
    <row r="205" spans="1:6" ht="17.25">
      <c r="A205" s="9" t="s">
        <v>250</v>
      </c>
      <c r="B205" s="8">
        <v>619</v>
      </c>
      <c r="C205" s="8">
        <f t="shared" si="5"/>
        <v>3568</v>
      </c>
      <c r="D205" s="8">
        <v>1718</v>
      </c>
      <c r="E205" s="8">
        <v>1850</v>
      </c>
      <c r="F205" s="20"/>
    </row>
    <row r="206" spans="1:6" ht="18" thickBot="1">
      <c r="A206" s="39"/>
      <c r="B206" s="13"/>
      <c r="C206" s="13"/>
      <c r="D206" s="13"/>
      <c r="E206" s="13"/>
      <c r="F206" s="21"/>
    </row>
    <row r="207" spans="1:6" ht="17.25">
      <c r="A207" s="7" t="s">
        <v>19</v>
      </c>
      <c r="B207" s="5">
        <f>SUM(B208:B245)</f>
        <v>30054</v>
      </c>
      <c r="C207" s="5">
        <f>SUM(C208:C245)</f>
        <v>164528</v>
      </c>
      <c r="D207" s="5">
        <f>SUM(D208:D245)</f>
        <v>79033</v>
      </c>
      <c r="E207" s="5">
        <f>SUM(E208:E245)</f>
        <v>85495</v>
      </c>
      <c r="F207" s="20"/>
    </row>
    <row r="208" spans="1:6" ht="17.25">
      <c r="A208" s="9" t="s">
        <v>317</v>
      </c>
      <c r="B208" s="8">
        <v>2533</v>
      </c>
      <c r="C208" s="8">
        <f>SUM(D208:E208)</f>
        <v>13141</v>
      </c>
      <c r="D208" s="8">
        <v>6210</v>
      </c>
      <c r="E208" s="8">
        <v>6931</v>
      </c>
      <c r="F208" s="20"/>
    </row>
    <row r="209" spans="1:6" ht="17.25">
      <c r="A209" s="9" t="s">
        <v>320</v>
      </c>
      <c r="B209" s="8">
        <v>786</v>
      </c>
      <c r="C209" s="8">
        <f>SUM(D209:E209)</f>
        <v>4274</v>
      </c>
      <c r="D209" s="8">
        <v>2015</v>
      </c>
      <c r="E209" s="8">
        <v>2259</v>
      </c>
      <c r="F209" s="20"/>
    </row>
    <row r="210" spans="1:6" ht="17.25">
      <c r="A210" s="9" t="s">
        <v>347</v>
      </c>
      <c r="B210" s="8">
        <v>430</v>
      </c>
      <c r="C210" s="8">
        <f aca="true" t="shared" si="6" ref="C210:C245">SUM(D210:E210)</f>
        <v>2530</v>
      </c>
      <c r="D210" s="8">
        <v>1228</v>
      </c>
      <c r="E210" s="8">
        <v>1302</v>
      </c>
      <c r="F210" s="20"/>
    </row>
    <row r="211" spans="1:6" ht="17.25">
      <c r="A211" s="9" t="s">
        <v>321</v>
      </c>
      <c r="B211" s="8">
        <v>489</v>
      </c>
      <c r="C211" s="8">
        <f>SUM(D211:E211)</f>
        <v>2584</v>
      </c>
      <c r="D211" s="8">
        <v>1229</v>
      </c>
      <c r="E211" s="8">
        <v>1355</v>
      </c>
      <c r="F211" s="20"/>
    </row>
    <row r="212" spans="1:6" ht="17.25">
      <c r="A212" s="9" t="s">
        <v>322</v>
      </c>
      <c r="B212" s="8">
        <v>495</v>
      </c>
      <c r="C212" s="8">
        <f>SUM(D212:E212)</f>
        <v>2859</v>
      </c>
      <c r="D212" s="8">
        <v>1377</v>
      </c>
      <c r="E212" s="8">
        <v>1482</v>
      </c>
      <c r="F212" s="20"/>
    </row>
    <row r="213" spans="1:6" ht="9" customHeight="1">
      <c r="A213" s="9"/>
      <c r="B213" s="8"/>
      <c r="C213" s="8"/>
      <c r="D213" s="8"/>
      <c r="E213" s="8"/>
      <c r="F213" s="20"/>
    </row>
    <row r="214" spans="1:6" ht="17.25">
      <c r="A214" s="9" t="s">
        <v>58</v>
      </c>
      <c r="B214" s="8">
        <v>1242</v>
      </c>
      <c r="C214" s="8">
        <f t="shared" si="6"/>
        <v>6674</v>
      </c>
      <c r="D214" s="8">
        <v>3215</v>
      </c>
      <c r="E214" s="8">
        <v>3459</v>
      </c>
      <c r="F214" s="20"/>
    </row>
    <row r="215" spans="1:6" ht="17.25">
      <c r="A215" s="9" t="s">
        <v>105</v>
      </c>
      <c r="B215" s="8">
        <v>527</v>
      </c>
      <c r="C215" s="8">
        <f>SUM(D215:E215)</f>
        <v>2975</v>
      </c>
      <c r="D215" s="8">
        <v>1434</v>
      </c>
      <c r="E215" s="8">
        <v>1541</v>
      </c>
      <c r="F215" s="30" t="s">
        <v>324</v>
      </c>
    </row>
    <row r="216" spans="1:6" ht="17.25">
      <c r="A216" s="9" t="s">
        <v>318</v>
      </c>
      <c r="B216" s="8">
        <v>825</v>
      </c>
      <c r="C216" s="8">
        <f t="shared" si="6"/>
        <v>4268</v>
      </c>
      <c r="D216" s="8">
        <v>2065</v>
      </c>
      <c r="E216" s="8">
        <v>2203</v>
      </c>
      <c r="F216" s="30" t="s">
        <v>313</v>
      </c>
    </row>
    <row r="217" spans="1:6" ht="17.25">
      <c r="A217" s="9" t="s">
        <v>323</v>
      </c>
      <c r="B217" s="8">
        <v>517</v>
      </c>
      <c r="C217" s="8">
        <f>SUM(D217:E217)</f>
        <v>2856</v>
      </c>
      <c r="D217" s="8">
        <v>1386</v>
      </c>
      <c r="E217" s="8">
        <v>1470</v>
      </c>
      <c r="F217" s="30" t="s">
        <v>313</v>
      </c>
    </row>
    <row r="218" spans="1:6" ht="17.25">
      <c r="A218" s="9" t="s">
        <v>325</v>
      </c>
      <c r="B218" s="8">
        <v>666</v>
      </c>
      <c r="C218" s="8">
        <f t="shared" si="6"/>
        <v>3903</v>
      </c>
      <c r="D218" s="8">
        <v>1866</v>
      </c>
      <c r="E218" s="8">
        <v>2037</v>
      </c>
      <c r="F218" s="20"/>
    </row>
    <row r="219" spans="1:6" ht="9" customHeight="1">
      <c r="A219" s="9"/>
      <c r="B219" s="8"/>
      <c r="C219" s="8"/>
      <c r="D219" s="8"/>
      <c r="E219" s="8"/>
      <c r="F219" s="20"/>
    </row>
    <row r="220" spans="1:6" ht="17.25">
      <c r="A220" s="9" t="s">
        <v>251</v>
      </c>
      <c r="B220" s="8">
        <v>714</v>
      </c>
      <c r="C220" s="8">
        <f t="shared" si="6"/>
        <v>4196</v>
      </c>
      <c r="D220" s="8">
        <v>2052</v>
      </c>
      <c r="E220" s="8">
        <v>2144</v>
      </c>
      <c r="F220" s="20"/>
    </row>
    <row r="221" spans="1:6" ht="17.25">
      <c r="A221" s="9" t="s">
        <v>252</v>
      </c>
      <c r="B221" s="8">
        <v>1663</v>
      </c>
      <c r="C221" s="8">
        <f t="shared" si="6"/>
        <v>9305</v>
      </c>
      <c r="D221" s="8">
        <v>4527</v>
      </c>
      <c r="E221" s="8">
        <v>4778</v>
      </c>
      <c r="F221" s="20"/>
    </row>
    <row r="222" spans="1:6" ht="17.25">
      <c r="A222" s="9" t="s">
        <v>118</v>
      </c>
      <c r="B222" s="8">
        <v>1368</v>
      </c>
      <c r="C222" s="8">
        <f t="shared" si="6"/>
        <v>7543</v>
      </c>
      <c r="D222" s="8">
        <v>3571</v>
      </c>
      <c r="E222" s="8">
        <v>3972</v>
      </c>
      <c r="F222" s="20"/>
    </row>
    <row r="223" spans="1:6" ht="17.25">
      <c r="A223" s="9" t="s">
        <v>119</v>
      </c>
      <c r="B223" s="8">
        <v>2257</v>
      </c>
      <c r="C223" s="8">
        <f t="shared" si="6"/>
        <v>11436</v>
      </c>
      <c r="D223" s="8">
        <v>5452</v>
      </c>
      <c r="E223" s="8">
        <v>5984</v>
      </c>
      <c r="F223" s="20"/>
    </row>
    <row r="224" spans="1:6" ht="17.25">
      <c r="A224" s="9" t="s">
        <v>326</v>
      </c>
      <c r="B224" s="8">
        <v>590</v>
      </c>
      <c r="C224" s="8">
        <f>SUM(D224:E224)</f>
        <v>3468</v>
      </c>
      <c r="D224" s="8">
        <v>1655</v>
      </c>
      <c r="E224" s="8">
        <v>1813</v>
      </c>
      <c r="F224" s="20"/>
    </row>
    <row r="225" spans="1:6" ht="9" customHeight="1">
      <c r="A225" s="9"/>
      <c r="B225" s="8"/>
      <c r="C225" s="8"/>
      <c r="D225" s="8"/>
      <c r="E225" s="8"/>
      <c r="F225" s="20"/>
    </row>
    <row r="226" spans="1:6" ht="17.25">
      <c r="A226" s="9" t="s">
        <v>327</v>
      </c>
      <c r="B226" s="8">
        <v>850</v>
      </c>
      <c r="C226" s="8">
        <f>SUM(D226:E226)</f>
        <v>4922</v>
      </c>
      <c r="D226" s="8">
        <v>2349</v>
      </c>
      <c r="E226" s="8">
        <v>2573</v>
      </c>
      <c r="F226" s="20"/>
    </row>
    <row r="227" spans="1:6" ht="17.25">
      <c r="A227" s="9" t="s">
        <v>120</v>
      </c>
      <c r="B227" s="8">
        <v>980</v>
      </c>
      <c r="C227" s="8">
        <f t="shared" si="6"/>
        <v>5525</v>
      </c>
      <c r="D227" s="8">
        <v>2641</v>
      </c>
      <c r="E227" s="8">
        <v>2884</v>
      </c>
      <c r="F227" s="20"/>
    </row>
    <row r="228" spans="1:6" ht="17.25">
      <c r="A228" s="9" t="s">
        <v>319</v>
      </c>
      <c r="B228" s="8">
        <v>1100</v>
      </c>
      <c r="C228" s="8">
        <f t="shared" si="6"/>
        <v>5758</v>
      </c>
      <c r="D228" s="8">
        <v>2748</v>
      </c>
      <c r="E228" s="8">
        <v>3010</v>
      </c>
      <c r="F228" s="20"/>
    </row>
    <row r="229" spans="1:6" ht="17.25">
      <c r="A229" s="9" t="s">
        <v>121</v>
      </c>
      <c r="B229" s="8">
        <v>910</v>
      </c>
      <c r="C229" s="8">
        <f t="shared" si="6"/>
        <v>5022</v>
      </c>
      <c r="D229" s="8">
        <v>2447</v>
      </c>
      <c r="E229" s="8">
        <v>2575</v>
      </c>
      <c r="F229" s="20"/>
    </row>
    <row r="230" spans="1:6" ht="17.25">
      <c r="A230" s="9" t="s">
        <v>253</v>
      </c>
      <c r="B230" s="8">
        <v>483</v>
      </c>
      <c r="C230" s="8">
        <f t="shared" si="6"/>
        <v>2765</v>
      </c>
      <c r="D230" s="8">
        <v>1379</v>
      </c>
      <c r="E230" s="8">
        <v>1386</v>
      </c>
      <c r="F230" s="20"/>
    </row>
    <row r="231" spans="1:6" ht="9" customHeight="1">
      <c r="A231" s="9"/>
      <c r="B231" s="8"/>
      <c r="C231" s="8"/>
      <c r="D231" s="8"/>
      <c r="E231" s="8"/>
      <c r="F231" s="20"/>
    </row>
    <row r="232" spans="1:6" ht="17.25">
      <c r="A232" s="9" t="s">
        <v>254</v>
      </c>
      <c r="B232" s="8">
        <v>738</v>
      </c>
      <c r="C232" s="8">
        <f t="shared" si="6"/>
        <v>4310</v>
      </c>
      <c r="D232" s="8">
        <v>2078</v>
      </c>
      <c r="E232" s="8">
        <v>2232</v>
      </c>
      <c r="F232" s="20"/>
    </row>
    <row r="233" spans="1:6" ht="17.25">
      <c r="A233" s="9" t="s">
        <v>122</v>
      </c>
      <c r="B233" s="8">
        <v>1048</v>
      </c>
      <c r="C233" s="8">
        <f t="shared" si="6"/>
        <v>5597</v>
      </c>
      <c r="D233" s="8">
        <v>2692</v>
      </c>
      <c r="E233" s="8">
        <v>2905</v>
      </c>
      <c r="F233" s="20"/>
    </row>
    <row r="234" spans="1:6" ht="17.25">
      <c r="A234" s="9" t="s">
        <v>20</v>
      </c>
      <c r="B234" s="8">
        <v>1106</v>
      </c>
      <c r="C234" s="8">
        <f t="shared" si="6"/>
        <v>6027</v>
      </c>
      <c r="D234" s="8">
        <v>2880</v>
      </c>
      <c r="E234" s="8">
        <v>3147</v>
      </c>
      <c r="F234" s="20"/>
    </row>
    <row r="235" spans="1:6" ht="17.25">
      <c r="A235" s="9" t="s">
        <v>123</v>
      </c>
      <c r="B235" s="8">
        <v>621</v>
      </c>
      <c r="C235" s="8">
        <f t="shared" si="6"/>
        <v>3466</v>
      </c>
      <c r="D235" s="8">
        <v>1615</v>
      </c>
      <c r="E235" s="8">
        <v>1851</v>
      </c>
      <c r="F235" s="20"/>
    </row>
    <row r="236" spans="1:6" ht="17.25">
      <c r="A236" s="9" t="s">
        <v>124</v>
      </c>
      <c r="B236" s="8">
        <v>658</v>
      </c>
      <c r="C236" s="8">
        <f t="shared" si="6"/>
        <v>3815</v>
      </c>
      <c r="D236" s="8">
        <v>1865</v>
      </c>
      <c r="E236" s="8">
        <v>1950</v>
      </c>
      <c r="F236" s="20"/>
    </row>
    <row r="237" spans="1:6" ht="9" customHeight="1">
      <c r="A237" s="9"/>
      <c r="B237" s="8"/>
      <c r="C237" s="8"/>
      <c r="D237" s="8"/>
      <c r="E237" s="8"/>
      <c r="F237" s="20"/>
    </row>
    <row r="238" spans="1:6" ht="17.25">
      <c r="A238" s="9" t="s">
        <v>21</v>
      </c>
      <c r="B238" s="8">
        <v>1055</v>
      </c>
      <c r="C238" s="8">
        <f t="shared" si="6"/>
        <v>5403</v>
      </c>
      <c r="D238" s="8">
        <v>2630</v>
      </c>
      <c r="E238" s="8">
        <v>2773</v>
      </c>
      <c r="F238" s="20"/>
    </row>
    <row r="239" spans="1:6" ht="17.25">
      <c r="A239" s="9" t="s">
        <v>328</v>
      </c>
      <c r="B239" s="8">
        <v>1046</v>
      </c>
      <c r="C239" s="8">
        <f t="shared" si="6"/>
        <v>5750</v>
      </c>
      <c r="D239" s="8">
        <v>2822</v>
      </c>
      <c r="E239" s="8">
        <v>2928</v>
      </c>
      <c r="F239" s="20"/>
    </row>
    <row r="240" spans="1:6" ht="17.25">
      <c r="A240" s="9" t="s">
        <v>77</v>
      </c>
      <c r="B240" s="8">
        <v>509</v>
      </c>
      <c r="C240" s="8">
        <f t="shared" si="6"/>
        <v>2913</v>
      </c>
      <c r="D240" s="8">
        <v>1414</v>
      </c>
      <c r="E240" s="8">
        <v>1499</v>
      </c>
      <c r="F240" s="20"/>
    </row>
    <row r="241" spans="1:6" ht="17.25">
      <c r="A241" s="9" t="s">
        <v>22</v>
      </c>
      <c r="B241" s="8">
        <v>1324</v>
      </c>
      <c r="C241" s="8">
        <f t="shared" si="6"/>
        <v>6571</v>
      </c>
      <c r="D241" s="8">
        <v>3057</v>
      </c>
      <c r="E241" s="8">
        <v>3514</v>
      </c>
      <c r="F241" s="20"/>
    </row>
    <row r="242" spans="1:6" ht="17.25">
      <c r="A242" s="9" t="s">
        <v>125</v>
      </c>
      <c r="B242" s="8">
        <v>617</v>
      </c>
      <c r="C242" s="8">
        <f>SUM(D242:E242)</f>
        <v>3670</v>
      </c>
      <c r="D242" s="8">
        <v>1755</v>
      </c>
      <c r="E242" s="8">
        <v>1915</v>
      </c>
      <c r="F242" s="20"/>
    </row>
    <row r="243" spans="1:6" ht="9" customHeight="1">
      <c r="A243" s="9"/>
      <c r="B243" s="8"/>
      <c r="C243" s="8"/>
      <c r="D243" s="8"/>
      <c r="E243" s="8"/>
      <c r="F243" s="20"/>
    </row>
    <row r="244" spans="1:6" ht="17.25">
      <c r="A244" s="9" t="s">
        <v>95</v>
      </c>
      <c r="B244" s="8">
        <v>1094</v>
      </c>
      <c r="C244" s="8">
        <f t="shared" si="6"/>
        <v>6240</v>
      </c>
      <c r="D244" s="8">
        <v>3020</v>
      </c>
      <c r="E244" s="8">
        <v>3220</v>
      </c>
      <c r="F244" s="20"/>
    </row>
    <row r="245" spans="1:6" ht="17.25">
      <c r="A245" s="9" t="s">
        <v>126</v>
      </c>
      <c r="B245" s="8">
        <v>813</v>
      </c>
      <c r="C245" s="8">
        <f t="shared" si="6"/>
        <v>4762</v>
      </c>
      <c r="D245" s="8">
        <v>2359</v>
      </c>
      <c r="E245" s="8">
        <v>2403</v>
      </c>
      <c r="F245" s="20"/>
    </row>
    <row r="246" spans="1:6" ht="17.25">
      <c r="A246" s="9"/>
      <c r="B246" s="8"/>
      <c r="C246" s="8"/>
      <c r="D246" s="8"/>
      <c r="E246" s="8"/>
      <c r="F246" s="20"/>
    </row>
    <row r="247" spans="1:6" ht="17.25">
      <c r="A247" s="7" t="s">
        <v>23</v>
      </c>
      <c r="B247" s="5">
        <f>SUM(B248:B278)</f>
        <v>22055</v>
      </c>
      <c r="C247" s="5">
        <f>SUM(C248:C278)</f>
        <v>118796</v>
      </c>
      <c r="D247" s="5">
        <f>SUM(D248:D278)</f>
        <v>57203</v>
      </c>
      <c r="E247" s="5">
        <f>SUM(E248:E278)</f>
        <v>61593</v>
      </c>
      <c r="F247" s="20"/>
    </row>
    <row r="248" spans="1:6" ht="17.25">
      <c r="A248" s="9" t="s">
        <v>329</v>
      </c>
      <c r="B248" s="8">
        <v>537</v>
      </c>
      <c r="C248" s="8">
        <f>SUM(D248:E248)</f>
        <v>2953</v>
      </c>
      <c r="D248" s="8">
        <v>1405</v>
      </c>
      <c r="E248" s="8">
        <v>1548</v>
      </c>
      <c r="F248" s="20"/>
    </row>
    <row r="249" spans="1:6" ht="17.25">
      <c r="A249" s="9" t="s">
        <v>255</v>
      </c>
      <c r="B249" s="8">
        <v>761</v>
      </c>
      <c r="C249" s="8">
        <f aca="true" t="shared" si="7" ref="C249:C275">SUM(D249:E249)</f>
        <v>4005</v>
      </c>
      <c r="D249" s="8">
        <v>1897</v>
      </c>
      <c r="E249" s="8">
        <v>2108</v>
      </c>
      <c r="F249" s="20"/>
    </row>
    <row r="250" spans="1:6" ht="17.25">
      <c r="A250" s="9" t="s">
        <v>24</v>
      </c>
      <c r="B250" s="8">
        <v>1325</v>
      </c>
      <c r="C250" s="8">
        <f t="shared" si="7"/>
        <v>6646</v>
      </c>
      <c r="D250" s="8">
        <v>3095</v>
      </c>
      <c r="E250" s="8">
        <v>3551</v>
      </c>
      <c r="F250" s="20"/>
    </row>
    <row r="251" spans="1:6" ht="17.25">
      <c r="A251" s="9" t="s">
        <v>127</v>
      </c>
      <c r="B251" s="8">
        <v>1052</v>
      </c>
      <c r="C251" s="8">
        <f t="shared" si="7"/>
        <v>6090</v>
      </c>
      <c r="D251" s="8">
        <v>2967</v>
      </c>
      <c r="E251" s="8">
        <v>3123</v>
      </c>
      <c r="F251" s="20"/>
    </row>
    <row r="252" spans="1:6" ht="17.25">
      <c r="A252" s="9" t="s">
        <v>330</v>
      </c>
      <c r="B252" s="8">
        <v>1115</v>
      </c>
      <c r="C252" s="8">
        <f t="shared" si="7"/>
        <v>5836</v>
      </c>
      <c r="D252" s="8">
        <v>2835</v>
      </c>
      <c r="E252" s="8">
        <v>3001</v>
      </c>
      <c r="F252" s="20"/>
    </row>
    <row r="253" spans="1:6" ht="9" customHeight="1" thickBot="1">
      <c r="A253" s="16"/>
      <c r="B253" s="13"/>
      <c r="C253" s="13"/>
      <c r="D253" s="13"/>
      <c r="E253" s="13"/>
      <c r="F253" s="21"/>
    </row>
    <row r="254" spans="1:6" ht="17.25">
      <c r="A254" s="9" t="s">
        <v>331</v>
      </c>
      <c r="B254" s="8">
        <v>789</v>
      </c>
      <c r="C254" s="8">
        <f>SUM(D254:E254)</f>
        <v>4294</v>
      </c>
      <c r="D254" s="8">
        <v>2023</v>
      </c>
      <c r="E254" s="8">
        <v>2271</v>
      </c>
      <c r="F254" s="20"/>
    </row>
    <row r="255" spans="1:6" ht="17.25">
      <c r="A255" s="9" t="s">
        <v>332</v>
      </c>
      <c r="B255" s="8">
        <v>596</v>
      </c>
      <c r="C255" s="8">
        <f>SUM(D255:E255)</f>
        <v>3371</v>
      </c>
      <c r="D255" s="8">
        <v>1597</v>
      </c>
      <c r="E255" s="8">
        <v>1774</v>
      </c>
      <c r="F255" s="20"/>
    </row>
    <row r="256" spans="1:6" ht="17.25">
      <c r="A256" s="9" t="s">
        <v>333</v>
      </c>
      <c r="B256" s="8">
        <v>1001</v>
      </c>
      <c r="C256" s="8">
        <f>SUM(D256:E256)</f>
        <v>5506</v>
      </c>
      <c r="D256" s="8">
        <v>2683</v>
      </c>
      <c r="E256" s="8">
        <v>2823</v>
      </c>
      <c r="F256" s="30" t="s">
        <v>313</v>
      </c>
    </row>
    <row r="257" spans="1:6" ht="17.25">
      <c r="A257" s="9" t="s">
        <v>128</v>
      </c>
      <c r="B257" s="8">
        <v>565</v>
      </c>
      <c r="C257" s="8">
        <f t="shared" si="7"/>
        <v>3539</v>
      </c>
      <c r="D257" s="8">
        <v>1749</v>
      </c>
      <c r="E257" s="8">
        <v>1790</v>
      </c>
      <c r="F257" s="20"/>
    </row>
    <row r="258" spans="1:6" ht="17.25">
      <c r="A258" s="9" t="s">
        <v>129</v>
      </c>
      <c r="B258" s="8">
        <v>1140</v>
      </c>
      <c r="C258" s="8">
        <f t="shared" si="7"/>
        <v>6168</v>
      </c>
      <c r="D258" s="8">
        <v>2956</v>
      </c>
      <c r="E258" s="8">
        <v>3212</v>
      </c>
      <c r="F258" s="20"/>
    </row>
    <row r="259" spans="1:6" ht="9" customHeight="1">
      <c r="A259" s="9"/>
      <c r="B259" s="8"/>
      <c r="C259" s="8"/>
      <c r="D259" s="8"/>
      <c r="E259" s="8"/>
      <c r="F259" s="20"/>
    </row>
    <row r="260" spans="1:6" ht="17.25">
      <c r="A260" s="9" t="s">
        <v>130</v>
      </c>
      <c r="B260" s="8">
        <v>708</v>
      </c>
      <c r="C260" s="8">
        <f t="shared" si="7"/>
        <v>4094</v>
      </c>
      <c r="D260" s="8">
        <v>2030</v>
      </c>
      <c r="E260" s="8">
        <v>2064</v>
      </c>
      <c r="F260" s="20"/>
    </row>
    <row r="261" spans="1:6" ht="17.25">
      <c r="A261" s="9" t="s">
        <v>77</v>
      </c>
      <c r="B261" s="8">
        <v>744</v>
      </c>
      <c r="C261" s="8">
        <f t="shared" si="7"/>
        <v>4346</v>
      </c>
      <c r="D261" s="8">
        <v>2087</v>
      </c>
      <c r="E261" s="8">
        <v>2259</v>
      </c>
      <c r="F261" s="20"/>
    </row>
    <row r="262" spans="1:6" ht="17.25">
      <c r="A262" s="9" t="s">
        <v>76</v>
      </c>
      <c r="B262" s="8">
        <v>953</v>
      </c>
      <c r="C262" s="8">
        <f t="shared" si="7"/>
        <v>5078</v>
      </c>
      <c r="D262" s="8">
        <v>2456</v>
      </c>
      <c r="E262" s="8">
        <v>2622</v>
      </c>
      <c r="F262" s="20"/>
    </row>
    <row r="263" spans="1:6" ht="17.25">
      <c r="A263" s="9" t="s">
        <v>334</v>
      </c>
      <c r="B263" s="8">
        <v>441</v>
      </c>
      <c r="C263" s="8">
        <f>SUM(D263:E263)</f>
        <v>2619</v>
      </c>
      <c r="D263" s="8">
        <v>1280</v>
      </c>
      <c r="E263" s="8">
        <v>1339</v>
      </c>
      <c r="F263" s="20"/>
    </row>
    <row r="264" spans="1:6" ht="17.25">
      <c r="A264" s="9" t="s">
        <v>149</v>
      </c>
      <c r="B264" s="8">
        <v>547</v>
      </c>
      <c r="C264" s="8">
        <f>SUM(D264:E264)</f>
        <v>3115</v>
      </c>
      <c r="D264" s="8">
        <v>1552</v>
      </c>
      <c r="E264" s="8">
        <v>1563</v>
      </c>
      <c r="F264" s="30" t="s">
        <v>313</v>
      </c>
    </row>
    <row r="265" spans="1:6" ht="9" customHeight="1">
      <c r="A265" s="9"/>
      <c r="B265" s="8"/>
      <c r="C265" s="8"/>
      <c r="D265" s="8"/>
      <c r="E265" s="8"/>
      <c r="F265" s="20"/>
    </row>
    <row r="266" spans="1:6" ht="17.25">
      <c r="A266" s="9" t="s">
        <v>335</v>
      </c>
      <c r="B266" s="8">
        <v>452</v>
      </c>
      <c r="C266" s="8">
        <f>SUM(D266:E266)</f>
        <v>2607</v>
      </c>
      <c r="D266" s="8">
        <v>1259</v>
      </c>
      <c r="E266" s="8">
        <v>1348</v>
      </c>
      <c r="F266" s="30" t="s">
        <v>313</v>
      </c>
    </row>
    <row r="267" spans="1:6" ht="17.25">
      <c r="A267" s="9" t="s">
        <v>131</v>
      </c>
      <c r="B267" s="8">
        <v>763</v>
      </c>
      <c r="C267" s="8">
        <f t="shared" si="7"/>
        <v>4341</v>
      </c>
      <c r="D267" s="8">
        <v>2102</v>
      </c>
      <c r="E267" s="8">
        <v>2239</v>
      </c>
      <c r="F267" s="20"/>
    </row>
    <row r="268" spans="1:6" ht="17.25">
      <c r="A268" s="9" t="s">
        <v>336</v>
      </c>
      <c r="B268" s="8">
        <v>3276</v>
      </c>
      <c r="C268" s="8">
        <f>SUM(D268:E268)</f>
        <v>15411</v>
      </c>
      <c r="D268" s="8">
        <v>7341</v>
      </c>
      <c r="E268" s="8">
        <v>8070</v>
      </c>
      <c r="F268" s="30" t="s">
        <v>339</v>
      </c>
    </row>
    <row r="269" spans="1:6" ht="17.25">
      <c r="A269" s="9" t="s">
        <v>132</v>
      </c>
      <c r="B269" s="8">
        <v>539</v>
      </c>
      <c r="C269" s="8">
        <f t="shared" si="7"/>
        <v>2840</v>
      </c>
      <c r="D269" s="8">
        <v>1343</v>
      </c>
      <c r="E269" s="8">
        <v>1497</v>
      </c>
      <c r="F269" s="30"/>
    </row>
    <row r="270" spans="1:6" ht="17.25">
      <c r="A270" s="9" t="s">
        <v>133</v>
      </c>
      <c r="B270" s="8">
        <v>545</v>
      </c>
      <c r="C270" s="8">
        <f t="shared" si="7"/>
        <v>3001</v>
      </c>
      <c r="D270" s="8">
        <v>1454</v>
      </c>
      <c r="E270" s="8">
        <v>1547</v>
      </c>
      <c r="F270" s="30"/>
    </row>
    <row r="271" spans="1:6" ht="9" customHeight="1">
      <c r="A271" s="9"/>
      <c r="B271" s="8"/>
      <c r="C271" s="8"/>
      <c r="D271" s="8"/>
      <c r="E271" s="8"/>
      <c r="F271" s="20"/>
    </row>
    <row r="272" spans="1:6" ht="17.25">
      <c r="A272" s="9" t="s">
        <v>134</v>
      </c>
      <c r="B272" s="8">
        <v>816</v>
      </c>
      <c r="C272" s="8">
        <f t="shared" si="7"/>
        <v>4600</v>
      </c>
      <c r="D272" s="8">
        <v>2224</v>
      </c>
      <c r="E272" s="8">
        <v>2376</v>
      </c>
      <c r="F272" s="20"/>
    </row>
    <row r="273" spans="1:6" ht="17.25">
      <c r="A273" s="9" t="s">
        <v>135</v>
      </c>
      <c r="B273" s="8">
        <v>785</v>
      </c>
      <c r="C273" s="8">
        <f t="shared" si="7"/>
        <v>4273</v>
      </c>
      <c r="D273" s="8">
        <v>2090</v>
      </c>
      <c r="E273" s="8">
        <v>2183</v>
      </c>
      <c r="F273" s="20"/>
    </row>
    <row r="274" spans="1:6" ht="17.25">
      <c r="A274" s="9" t="s">
        <v>337</v>
      </c>
      <c r="B274" s="8">
        <v>670</v>
      </c>
      <c r="C274" s="8">
        <f>SUM(D274:E274)</f>
        <v>3698</v>
      </c>
      <c r="D274" s="8">
        <v>1783</v>
      </c>
      <c r="E274" s="8">
        <v>1915</v>
      </c>
      <c r="F274" s="30" t="s">
        <v>313</v>
      </c>
    </row>
    <row r="275" spans="1:6" ht="17.25">
      <c r="A275" s="9" t="s">
        <v>136</v>
      </c>
      <c r="B275" s="8">
        <v>541</v>
      </c>
      <c r="C275" s="8">
        <f t="shared" si="7"/>
        <v>3041</v>
      </c>
      <c r="D275" s="8">
        <v>1468</v>
      </c>
      <c r="E275" s="8">
        <v>1573</v>
      </c>
      <c r="F275" s="20"/>
    </row>
    <row r="276" spans="1:6" ht="17.25">
      <c r="A276" s="9" t="s">
        <v>338</v>
      </c>
      <c r="B276" s="8">
        <v>594</v>
      </c>
      <c r="C276" s="8">
        <f>SUM(D276:E276)</f>
        <v>3188</v>
      </c>
      <c r="D276" s="8">
        <v>1555</v>
      </c>
      <c r="E276" s="8">
        <v>1633</v>
      </c>
      <c r="F276" s="30" t="s">
        <v>313</v>
      </c>
    </row>
    <row r="277" spans="1:6" ht="9" customHeight="1">
      <c r="A277" s="9"/>
      <c r="B277" s="8"/>
      <c r="C277" s="8"/>
      <c r="D277" s="8"/>
      <c r="E277" s="8"/>
      <c r="F277" s="20"/>
    </row>
    <row r="278" spans="1:6" ht="17.25">
      <c r="A278" s="9" t="s">
        <v>137</v>
      </c>
      <c r="B278" s="8">
        <v>800</v>
      </c>
      <c r="C278" s="8">
        <f>SUM(D278:E278)</f>
        <v>4136</v>
      </c>
      <c r="D278" s="8">
        <v>1972</v>
      </c>
      <c r="E278" s="8">
        <v>2164</v>
      </c>
      <c r="F278" s="20"/>
    </row>
    <row r="279" spans="1:6" ht="17.25">
      <c r="A279" s="9"/>
      <c r="B279" s="8"/>
      <c r="C279" s="8"/>
      <c r="D279" s="8"/>
      <c r="E279" s="8"/>
      <c r="F279" s="20"/>
    </row>
    <row r="280" spans="1:6" ht="17.25">
      <c r="A280" s="7" t="s">
        <v>25</v>
      </c>
      <c r="B280" s="5">
        <f>SUM(B281:B306)</f>
        <v>22400</v>
      </c>
      <c r="C280" s="5">
        <f>SUM(C281:C306)</f>
        <v>116508</v>
      </c>
      <c r="D280" s="5">
        <f>SUM(D281:D306)</f>
        <v>55782</v>
      </c>
      <c r="E280" s="5">
        <f>SUM(E281:E306)</f>
        <v>60726</v>
      </c>
      <c r="F280" s="20"/>
    </row>
    <row r="281" spans="1:6" ht="17.25">
      <c r="A281" s="9" t="s">
        <v>138</v>
      </c>
      <c r="B281" s="8">
        <v>840</v>
      </c>
      <c r="C281" s="8">
        <f>SUM(D281:E281)</f>
        <v>4713</v>
      </c>
      <c r="D281" s="8">
        <v>2297</v>
      </c>
      <c r="E281" s="8">
        <v>2416</v>
      </c>
      <c r="F281" s="20"/>
    </row>
    <row r="282" spans="1:6" ht="17.25">
      <c r="A282" s="9" t="s">
        <v>139</v>
      </c>
      <c r="B282" s="8">
        <v>1484</v>
      </c>
      <c r="C282" s="8">
        <f aca="true" t="shared" si="8" ref="C282:C305">SUM(D282:E282)</f>
        <v>7040</v>
      </c>
      <c r="D282" s="8">
        <v>3367</v>
      </c>
      <c r="E282" s="8">
        <v>3673</v>
      </c>
      <c r="F282" s="20"/>
    </row>
    <row r="283" spans="1:6" ht="17.25">
      <c r="A283" s="9" t="s">
        <v>69</v>
      </c>
      <c r="B283" s="8">
        <v>3109</v>
      </c>
      <c r="C283" s="8">
        <f t="shared" si="8"/>
        <v>15115</v>
      </c>
      <c r="D283" s="8">
        <v>7225</v>
      </c>
      <c r="E283" s="8">
        <v>7890</v>
      </c>
      <c r="F283" s="20"/>
    </row>
    <row r="284" spans="1:6" ht="17.25">
      <c r="A284" s="9" t="s">
        <v>140</v>
      </c>
      <c r="B284" s="8">
        <v>1091</v>
      </c>
      <c r="C284" s="8">
        <f t="shared" si="8"/>
        <v>6199</v>
      </c>
      <c r="D284" s="8">
        <v>3027</v>
      </c>
      <c r="E284" s="8">
        <v>3172</v>
      </c>
      <c r="F284" s="20"/>
    </row>
    <row r="285" spans="1:6" ht="17.25">
      <c r="A285" s="9" t="s">
        <v>256</v>
      </c>
      <c r="B285" s="8">
        <v>571</v>
      </c>
      <c r="C285" s="8">
        <f t="shared" si="8"/>
        <v>3119</v>
      </c>
      <c r="D285" s="8">
        <v>1517</v>
      </c>
      <c r="E285" s="8">
        <v>1602</v>
      </c>
      <c r="F285" s="20"/>
    </row>
    <row r="286" spans="1:6" ht="9" customHeight="1">
      <c r="A286" s="9"/>
      <c r="B286" s="8"/>
      <c r="C286" s="8"/>
      <c r="D286" s="8"/>
      <c r="E286" s="8"/>
      <c r="F286" s="20"/>
    </row>
    <row r="287" spans="1:6" ht="17.25">
      <c r="A287" s="9" t="s">
        <v>257</v>
      </c>
      <c r="B287" s="8">
        <v>476</v>
      </c>
      <c r="C287" s="8">
        <f t="shared" si="8"/>
        <v>2580</v>
      </c>
      <c r="D287" s="8">
        <v>1281</v>
      </c>
      <c r="E287" s="8">
        <v>1299</v>
      </c>
      <c r="F287" s="20"/>
    </row>
    <row r="288" spans="1:6" ht="17.25">
      <c r="A288" s="9" t="s">
        <v>258</v>
      </c>
      <c r="B288" s="8">
        <v>958</v>
      </c>
      <c r="C288" s="8">
        <f t="shared" si="8"/>
        <v>5433</v>
      </c>
      <c r="D288" s="8">
        <v>2673</v>
      </c>
      <c r="E288" s="8">
        <v>2760</v>
      </c>
      <c r="F288" s="20"/>
    </row>
    <row r="289" spans="1:6" ht="17.25">
      <c r="A289" s="9" t="s">
        <v>26</v>
      </c>
      <c r="B289" s="8">
        <v>1167</v>
      </c>
      <c r="C289" s="8">
        <f t="shared" si="8"/>
        <v>5758</v>
      </c>
      <c r="D289" s="8">
        <v>2718</v>
      </c>
      <c r="E289" s="8">
        <v>3040</v>
      </c>
      <c r="F289" s="20"/>
    </row>
    <row r="290" spans="1:6" ht="17.25">
      <c r="A290" s="9" t="s">
        <v>259</v>
      </c>
      <c r="B290" s="8">
        <v>513</v>
      </c>
      <c r="C290" s="8">
        <f t="shared" si="8"/>
        <v>2778</v>
      </c>
      <c r="D290" s="8">
        <v>1403</v>
      </c>
      <c r="E290" s="8">
        <v>1375</v>
      </c>
      <c r="F290" s="20"/>
    </row>
    <row r="291" spans="1:6" ht="17.25">
      <c r="A291" s="9" t="s">
        <v>141</v>
      </c>
      <c r="B291" s="8">
        <v>528</v>
      </c>
      <c r="C291" s="8">
        <f t="shared" si="8"/>
        <v>2945</v>
      </c>
      <c r="D291" s="8">
        <v>1438</v>
      </c>
      <c r="E291" s="8">
        <v>1507</v>
      </c>
      <c r="F291" s="20"/>
    </row>
    <row r="292" spans="1:6" ht="9" customHeight="1">
      <c r="A292" s="9"/>
      <c r="B292" s="8"/>
      <c r="C292" s="8"/>
      <c r="D292" s="8"/>
      <c r="E292" s="8"/>
      <c r="F292" s="20"/>
    </row>
    <row r="293" spans="1:6" ht="17.25">
      <c r="A293" s="9" t="s">
        <v>260</v>
      </c>
      <c r="B293" s="8">
        <v>680</v>
      </c>
      <c r="C293" s="8">
        <f t="shared" si="8"/>
        <v>3756</v>
      </c>
      <c r="D293" s="24">
        <v>1805</v>
      </c>
      <c r="E293" s="24">
        <v>1951</v>
      </c>
      <c r="F293" s="20"/>
    </row>
    <row r="294" spans="1:6" ht="17.25">
      <c r="A294" s="14" t="s">
        <v>261</v>
      </c>
      <c r="B294" s="8">
        <v>754</v>
      </c>
      <c r="C294" s="8">
        <f t="shared" si="8"/>
        <v>4114</v>
      </c>
      <c r="D294" s="8">
        <v>1969</v>
      </c>
      <c r="E294" s="8">
        <v>2145</v>
      </c>
      <c r="F294" s="20"/>
    </row>
    <row r="295" spans="1:6" ht="17.25">
      <c r="A295" s="14" t="s">
        <v>262</v>
      </c>
      <c r="B295" s="8">
        <v>833</v>
      </c>
      <c r="C295" s="8">
        <f t="shared" si="8"/>
        <v>4391</v>
      </c>
      <c r="D295" s="8">
        <v>2105</v>
      </c>
      <c r="E295" s="8">
        <v>2286</v>
      </c>
      <c r="F295" s="20"/>
    </row>
    <row r="296" spans="1:6" ht="17.25">
      <c r="A296" s="14" t="s">
        <v>165</v>
      </c>
      <c r="B296" s="8">
        <v>650</v>
      </c>
      <c r="C296" s="8">
        <f t="shared" si="8"/>
        <v>3657</v>
      </c>
      <c r="D296" s="8">
        <v>1806</v>
      </c>
      <c r="E296" s="8">
        <v>1851</v>
      </c>
      <c r="F296" s="20"/>
    </row>
    <row r="297" spans="1:6" ht="17.25">
      <c r="A297" s="9" t="s">
        <v>142</v>
      </c>
      <c r="B297" s="8">
        <v>938</v>
      </c>
      <c r="C297" s="8">
        <f t="shared" si="8"/>
        <v>5278</v>
      </c>
      <c r="D297" s="8">
        <v>2588</v>
      </c>
      <c r="E297" s="8">
        <v>2690</v>
      </c>
      <c r="F297" s="20"/>
    </row>
    <row r="298" spans="1:6" ht="9" customHeight="1">
      <c r="A298" s="9"/>
      <c r="B298" s="8"/>
      <c r="C298" s="8"/>
      <c r="D298" s="8"/>
      <c r="E298" s="8"/>
      <c r="F298" s="20"/>
    </row>
    <row r="299" spans="1:6" ht="17.25">
      <c r="A299" s="9" t="s">
        <v>143</v>
      </c>
      <c r="B299" s="8">
        <v>653</v>
      </c>
      <c r="C299" s="8">
        <f t="shared" si="8"/>
        <v>3782</v>
      </c>
      <c r="D299" s="8">
        <v>1832</v>
      </c>
      <c r="E299" s="8">
        <v>1950</v>
      </c>
      <c r="F299" s="20"/>
    </row>
    <row r="300" spans="1:6" ht="17.25">
      <c r="A300" s="9" t="s">
        <v>27</v>
      </c>
      <c r="B300" s="8">
        <v>1307</v>
      </c>
      <c r="C300" s="8">
        <f t="shared" si="8"/>
        <v>6195</v>
      </c>
      <c r="D300" s="8">
        <v>2816</v>
      </c>
      <c r="E300" s="8">
        <v>3379</v>
      </c>
      <c r="F300" s="20"/>
    </row>
    <row r="301" spans="1:6" ht="17.25">
      <c r="A301" s="9" t="s">
        <v>144</v>
      </c>
      <c r="B301" s="8">
        <v>988</v>
      </c>
      <c r="C301" s="8">
        <f t="shared" si="8"/>
        <v>4828</v>
      </c>
      <c r="D301" s="8">
        <v>2237</v>
      </c>
      <c r="E301" s="8">
        <v>2591</v>
      </c>
      <c r="F301" s="20"/>
    </row>
    <row r="302" spans="1:6" ht="17.25">
      <c r="A302" s="9" t="s">
        <v>28</v>
      </c>
      <c r="B302" s="8">
        <v>2365</v>
      </c>
      <c r="C302" s="8">
        <f t="shared" si="8"/>
        <v>11765</v>
      </c>
      <c r="D302" s="8">
        <v>5461</v>
      </c>
      <c r="E302" s="8">
        <v>6304</v>
      </c>
      <c r="F302" s="20"/>
    </row>
    <row r="303" spans="1:6" ht="17.25">
      <c r="A303" s="9" t="s">
        <v>145</v>
      </c>
      <c r="B303" s="8">
        <v>1039</v>
      </c>
      <c r="C303" s="8">
        <f t="shared" si="8"/>
        <v>5569</v>
      </c>
      <c r="D303" s="8">
        <v>2641</v>
      </c>
      <c r="E303" s="8">
        <v>2928</v>
      </c>
      <c r="F303" s="20"/>
    </row>
    <row r="304" spans="1:6" ht="9" customHeight="1">
      <c r="A304" s="9"/>
      <c r="B304" s="8"/>
      <c r="C304" s="8"/>
      <c r="D304" s="8"/>
      <c r="E304" s="8"/>
      <c r="F304" s="20"/>
    </row>
    <row r="305" spans="1:6" ht="17.25">
      <c r="A305" s="9" t="s">
        <v>66</v>
      </c>
      <c r="B305" s="8">
        <v>888</v>
      </c>
      <c r="C305" s="8">
        <f t="shared" si="8"/>
        <v>4331</v>
      </c>
      <c r="D305" s="8">
        <v>2010</v>
      </c>
      <c r="E305" s="8">
        <v>2321</v>
      </c>
      <c r="F305" s="20"/>
    </row>
    <row r="306" spans="1:6" ht="18" thickBot="1">
      <c r="A306" s="16" t="s">
        <v>340</v>
      </c>
      <c r="B306" s="13">
        <v>568</v>
      </c>
      <c r="C306" s="13">
        <f>SUM(D306:E306)</f>
        <v>3162</v>
      </c>
      <c r="D306" s="13">
        <v>1566</v>
      </c>
      <c r="E306" s="13">
        <v>1596</v>
      </c>
      <c r="F306" s="21"/>
    </row>
    <row r="307" spans="1:6" ht="17.25">
      <c r="A307" s="7" t="s">
        <v>29</v>
      </c>
      <c r="B307" s="5">
        <f>SUM(B308:B353)</f>
        <v>31782</v>
      </c>
      <c r="C307" s="5">
        <f>SUM(C308:C353)</f>
        <v>161425</v>
      </c>
      <c r="D307" s="5">
        <f>SUM(D308:D353)</f>
        <v>77197</v>
      </c>
      <c r="E307" s="5">
        <f>SUM(E308:E353)</f>
        <v>84228</v>
      </c>
      <c r="F307" s="20"/>
    </row>
    <row r="308" spans="1:6" ht="17.25">
      <c r="A308" s="9" t="s">
        <v>263</v>
      </c>
      <c r="B308" s="8">
        <v>942</v>
      </c>
      <c r="C308" s="8">
        <f>SUM(D308:E308)</f>
        <v>4924</v>
      </c>
      <c r="D308" s="8">
        <v>2279</v>
      </c>
      <c r="E308" s="8">
        <v>2645</v>
      </c>
      <c r="F308" s="20"/>
    </row>
    <row r="309" spans="1:6" ht="17.25">
      <c r="A309" s="9" t="s">
        <v>264</v>
      </c>
      <c r="B309" s="8">
        <v>740</v>
      </c>
      <c r="C309" s="8">
        <f>SUM(D309:E309)</f>
        <v>4021</v>
      </c>
      <c r="D309" s="8">
        <v>1901</v>
      </c>
      <c r="E309" s="8">
        <v>2120</v>
      </c>
      <c r="F309" s="20"/>
    </row>
    <row r="310" spans="1:6" ht="17.25">
      <c r="A310" s="9" t="s">
        <v>265</v>
      </c>
      <c r="B310" s="8">
        <v>635</v>
      </c>
      <c r="C310" s="8">
        <f>SUM(D310:E310)</f>
        <v>3072</v>
      </c>
      <c r="D310" s="8">
        <v>1451</v>
      </c>
      <c r="E310" s="8">
        <v>1621</v>
      </c>
      <c r="F310" s="20"/>
    </row>
    <row r="311" spans="1:6" ht="17.25">
      <c r="A311" s="9" t="s">
        <v>266</v>
      </c>
      <c r="B311" s="8">
        <v>745</v>
      </c>
      <c r="C311" s="8">
        <f>SUM(D311:E311)</f>
        <v>3782</v>
      </c>
      <c r="D311" s="8">
        <v>1646</v>
      </c>
      <c r="E311" s="8">
        <v>2136</v>
      </c>
      <c r="F311" s="20"/>
    </row>
    <row r="312" spans="1:6" ht="17.25">
      <c r="A312" s="9" t="s">
        <v>267</v>
      </c>
      <c r="B312" s="8">
        <v>830</v>
      </c>
      <c r="C312" s="8">
        <f>SUM(D312:E312)</f>
        <v>4484</v>
      </c>
      <c r="D312" s="8">
        <v>2190</v>
      </c>
      <c r="E312" s="8">
        <v>2294</v>
      </c>
      <c r="F312" s="20"/>
    </row>
    <row r="313" spans="1:6" ht="9" customHeight="1">
      <c r="A313" s="9"/>
      <c r="B313" s="8"/>
      <c r="C313" s="8"/>
      <c r="D313" s="8"/>
      <c r="E313" s="8"/>
      <c r="F313" s="20"/>
    </row>
    <row r="314" spans="1:6" ht="17.25">
      <c r="A314" s="9" t="s">
        <v>268</v>
      </c>
      <c r="B314" s="8">
        <v>577</v>
      </c>
      <c r="C314" s="8">
        <f>SUM(D314:E314)</f>
        <v>2942</v>
      </c>
      <c r="D314" s="8">
        <v>1409</v>
      </c>
      <c r="E314" s="8">
        <v>1533</v>
      </c>
      <c r="F314" s="20"/>
    </row>
    <row r="315" spans="1:6" ht="17.25">
      <c r="A315" s="9" t="s">
        <v>269</v>
      </c>
      <c r="B315" s="8">
        <v>501</v>
      </c>
      <c r="C315" s="8">
        <f aca="true" t="shared" si="9" ref="C315:C353">SUM(D315:E315)</f>
        <v>2690</v>
      </c>
      <c r="D315" s="8">
        <v>1328</v>
      </c>
      <c r="E315" s="8">
        <v>1362</v>
      </c>
      <c r="F315" s="20"/>
    </row>
    <row r="316" spans="1:6" ht="17.25">
      <c r="A316" s="9" t="s">
        <v>341</v>
      </c>
      <c r="B316" s="8">
        <v>348</v>
      </c>
      <c r="C316" s="8">
        <f t="shared" si="9"/>
        <v>1799</v>
      </c>
      <c r="D316" s="8">
        <v>898</v>
      </c>
      <c r="E316" s="8">
        <v>901</v>
      </c>
      <c r="F316" s="20"/>
    </row>
    <row r="317" spans="1:6" ht="17.25">
      <c r="A317" s="9" t="s">
        <v>146</v>
      </c>
      <c r="B317" s="8">
        <v>381</v>
      </c>
      <c r="C317" s="8">
        <f t="shared" si="9"/>
        <v>2074</v>
      </c>
      <c r="D317" s="8">
        <v>1000</v>
      </c>
      <c r="E317" s="8">
        <v>1074</v>
      </c>
      <c r="F317" s="20"/>
    </row>
    <row r="318" spans="1:6" ht="17.25">
      <c r="A318" s="9" t="s">
        <v>30</v>
      </c>
      <c r="B318" s="8">
        <v>1371</v>
      </c>
      <c r="C318" s="8">
        <f t="shared" si="9"/>
        <v>6574</v>
      </c>
      <c r="D318" s="8">
        <v>3155</v>
      </c>
      <c r="E318" s="8">
        <v>3419</v>
      </c>
      <c r="F318" s="20"/>
    </row>
    <row r="319" spans="1:6" ht="9" customHeight="1">
      <c r="A319" s="9"/>
      <c r="B319" s="8"/>
      <c r="C319" s="8"/>
      <c r="D319" s="8"/>
      <c r="E319" s="8"/>
      <c r="F319" s="20"/>
    </row>
    <row r="320" spans="1:6" ht="17.25">
      <c r="A320" s="9" t="s">
        <v>147</v>
      </c>
      <c r="B320" s="8">
        <v>1171</v>
      </c>
      <c r="C320" s="8">
        <f t="shared" si="9"/>
        <v>5822</v>
      </c>
      <c r="D320" s="8">
        <v>2786</v>
      </c>
      <c r="E320" s="8">
        <v>3036</v>
      </c>
      <c r="F320" s="20"/>
    </row>
    <row r="321" spans="1:6" ht="17.25">
      <c r="A321" s="9" t="s">
        <v>67</v>
      </c>
      <c r="B321" s="8">
        <v>1308</v>
      </c>
      <c r="C321" s="8">
        <f t="shared" si="9"/>
        <v>6548</v>
      </c>
      <c r="D321" s="8">
        <v>3195</v>
      </c>
      <c r="E321" s="8">
        <v>3353</v>
      </c>
      <c r="F321" s="20"/>
    </row>
    <row r="322" spans="1:6" ht="17.25">
      <c r="A322" s="9" t="s">
        <v>68</v>
      </c>
      <c r="B322" s="8">
        <v>1530</v>
      </c>
      <c r="C322" s="8">
        <f t="shared" si="9"/>
        <v>7412</v>
      </c>
      <c r="D322" s="8">
        <v>3609</v>
      </c>
      <c r="E322" s="8">
        <v>3803</v>
      </c>
      <c r="F322" s="20"/>
    </row>
    <row r="323" spans="1:6" ht="17.25">
      <c r="A323" s="9" t="s">
        <v>148</v>
      </c>
      <c r="B323" s="8">
        <v>467</v>
      </c>
      <c r="C323" s="8">
        <f t="shared" si="9"/>
        <v>2548</v>
      </c>
      <c r="D323" s="8">
        <v>1230</v>
      </c>
      <c r="E323" s="8">
        <v>1318</v>
      </c>
      <c r="F323" s="20"/>
    </row>
    <row r="324" spans="1:6" ht="17.25">
      <c r="A324" s="9" t="s">
        <v>352</v>
      </c>
      <c r="B324" s="8">
        <v>739</v>
      </c>
      <c r="C324" s="8">
        <f t="shared" si="9"/>
        <v>3879</v>
      </c>
      <c r="D324" s="8">
        <v>1888</v>
      </c>
      <c r="E324" s="8">
        <v>1991</v>
      </c>
      <c r="F324" s="20"/>
    </row>
    <row r="325" spans="1:6" ht="9" customHeight="1">
      <c r="A325" s="9"/>
      <c r="B325" s="8"/>
      <c r="C325" s="8"/>
      <c r="D325" s="8"/>
      <c r="E325" s="8"/>
      <c r="F325" s="20"/>
    </row>
    <row r="326" spans="1:6" ht="17.25">
      <c r="A326" s="9" t="s">
        <v>342</v>
      </c>
      <c r="B326" s="8">
        <v>508</v>
      </c>
      <c r="C326" s="8">
        <f t="shared" si="9"/>
        <v>2587</v>
      </c>
      <c r="D326" s="8">
        <v>1260</v>
      </c>
      <c r="E326" s="8">
        <v>1327</v>
      </c>
      <c r="F326" s="20"/>
    </row>
    <row r="327" spans="1:6" ht="17.25">
      <c r="A327" s="9" t="s">
        <v>343</v>
      </c>
      <c r="B327" s="8">
        <v>408</v>
      </c>
      <c r="C327" s="8">
        <f>SUM(D327:E327)</f>
        <v>2033</v>
      </c>
      <c r="D327" s="8">
        <v>993</v>
      </c>
      <c r="E327" s="8">
        <v>1040</v>
      </c>
      <c r="F327" s="20"/>
    </row>
    <row r="328" spans="1:6" ht="17.25">
      <c r="A328" s="9" t="s">
        <v>31</v>
      </c>
      <c r="B328" s="8">
        <v>1215</v>
      </c>
      <c r="C328" s="8">
        <f t="shared" si="9"/>
        <v>6112</v>
      </c>
      <c r="D328" s="8">
        <v>2706</v>
      </c>
      <c r="E328" s="8">
        <v>3406</v>
      </c>
      <c r="F328" s="20"/>
    </row>
    <row r="329" spans="1:6" ht="17.25">
      <c r="A329" s="9" t="s">
        <v>270</v>
      </c>
      <c r="B329" s="8">
        <v>695</v>
      </c>
      <c r="C329" s="8">
        <f t="shared" si="9"/>
        <v>4030</v>
      </c>
      <c r="D329" s="8">
        <v>1941</v>
      </c>
      <c r="E329" s="8">
        <v>2089</v>
      </c>
      <c r="F329" s="20"/>
    </row>
    <row r="330" spans="1:6" ht="17.25">
      <c r="A330" s="9" t="s">
        <v>32</v>
      </c>
      <c r="B330" s="8">
        <v>1941</v>
      </c>
      <c r="C330" s="8">
        <f t="shared" si="9"/>
        <v>9859</v>
      </c>
      <c r="D330" s="8">
        <v>4741</v>
      </c>
      <c r="E330" s="8">
        <v>5118</v>
      </c>
      <c r="F330" s="20"/>
    </row>
    <row r="331" spans="1:6" ht="9" customHeight="1">
      <c r="A331" s="9"/>
      <c r="B331" s="8"/>
      <c r="C331" s="8"/>
      <c r="D331" s="8"/>
      <c r="E331" s="8"/>
      <c r="F331" s="20"/>
    </row>
    <row r="332" spans="1:6" ht="17.25">
      <c r="A332" s="9" t="s">
        <v>271</v>
      </c>
      <c r="B332" s="8">
        <v>685</v>
      </c>
      <c r="C332" s="8">
        <f t="shared" si="9"/>
        <v>3591</v>
      </c>
      <c r="D332" s="8">
        <v>1709</v>
      </c>
      <c r="E332" s="8">
        <v>1882</v>
      </c>
      <c r="F332" s="20"/>
    </row>
    <row r="333" spans="1:6" ht="17.25">
      <c r="A333" s="9" t="s">
        <v>344</v>
      </c>
      <c r="B333" s="8">
        <v>796</v>
      </c>
      <c r="C333" s="8">
        <f t="shared" si="9"/>
        <v>4411</v>
      </c>
      <c r="D333" s="8">
        <v>2095</v>
      </c>
      <c r="E333" s="8">
        <v>2316</v>
      </c>
      <c r="F333" s="20"/>
    </row>
    <row r="334" spans="1:6" ht="17.25">
      <c r="A334" s="9" t="s">
        <v>149</v>
      </c>
      <c r="B334" s="8">
        <v>594</v>
      </c>
      <c r="C334" s="8">
        <f t="shared" si="9"/>
        <v>3122</v>
      </c>
      <c r="D334" s="8">
        <v>1512</v>
      </c>
      <c r="E334" s="8">
        <v>1610</v>
      </c>
      <c r="F334" s="20"/>
    </row>
    <row r="335" spans="1:6" ht="17.25">
      <c r="A335" s="9" t="s">
        <v>150</v>
      </c>
      <c r="B335" s="8">
        <v>796</v>
      </c>
      <c r="C335" s="8">
        <f t="shared" si="9"/>
        <v>4199</v>
      </c>
      <c r="D335" s="8">
        <v>2043</v>
      </c>
      <c r="E335" s="8">
        <v>2156</v>
      </c>
      <c r="F335" s="20"/>
    </row>
    <row r="336" spans="1:6" ht="17.25">
      <c r="A336" s="9" t="s">
        <v>151</v>
      </c>
      <c r="B336" s="8">
        <v>449</v>
      </c>
      <c r="C336" s="8">
        <f t="shared" si="9"/>
        <v>2419</v>
      </c>
      <c r="D336" s="8">
        <v>1140</v>
      </c>
      <c r="E336" s="8">
        <v>1279</v>
      </c>
      <c r="F336" s="20"/>
    </row>
    <row r="337" spans="1:6" ht="9" customHeight="1">
      <c r="A337" s="9"/>
      <c r="B337" s="8"/>
      <c r="C337" s="8"/>
      <c r="D337" s="8"/>
      <c r="E337" s="8"/>
      <c r="F337" s="20"/>
    </row>
    <row r="338" spans="1:6" ht="17.25">
      <c r="A338" s="9" t="s">
        <v>79</v>
      </c>
      <c r="B338" s="8">
        <v>654</v>
      </c>
      <c r="C338" s="8">
        <f t="shared" si="9"/>
        <v>3373</v>
      </c>
      <c r="D338" s="8">
        <v>1580</v>
      </c>
      <c r="E338" s="8">
        <v>1793</v>
      </c>
      <c r="F338" s="20"/>
    </row>
    <row r="339" spans="1:6" ht="17.25">
      <c r="A339" s="9" t="s">
        <v>78</v>
      </c>
      <c r="B339" s="8">
        <v>909</v>
      </c>
      <c r="C339" s="8">
        <f t="shared" si="9"/>
        <v>4547</v>
      </c>
      <c r="D339" s="8">
        <v>2164</v>
      </c>
      <c r="E339" s="8">
        <v>2383</v>
      </c>
      <c r="F339" s="20"/>
    </row>
    <row r="340" spans="1:6" ht="17.25">
      <c r="A340" s="9" t="s">
        <v>52</v>
      </c>
      <c r="B340" s="8">
        <v>603</v>
      </c>
      <c r="C340" s="8">
        <f t="shared" si="9"/>
        <v>2963</v>
      </c>
      <c r="D340" s="8">
        <v>1422</v>
      </c>
      <c r="E340" s="8">
        <v>1541</v>
      </c>
      <c r="F340" s="20"/>
    </row>
    <row r="341" spans="1:6" ht="17.25">
      <c r="A341" s="9" t="s">
        <v>152</v>
      </c>
      <c r="B341" s="8">
        <v>574</v>
      </c>
      <c r="C341" s="8">
        <f t="shared" si="9"/>
        <v>2837</v>
      </c>
      <c r="D341" s="8">
        <v>1356</v>
      </c>
      <c r="E341" s="8">
        <v>1481</v>
      </c>
      <c r="F341" s="20"/>
    </row>
    <row r="342" spans="1:6" ht="17.25">
      <c r="A342" s="9" t="s">
        <v>188</v>
      </c>
      <c r="B342" s="8">
        <v>523</v>
      </c>
      <c r="C342" s="8">
        <f t="shared" si="9"/>
        <v>2967</v>
      </c>
      <c r="D342" s="8">
        <v>1455</v>
      </c>
      <c r="E342" s="8">
        <v>1512</v>
      </c>
      <c r="F342" s="20"/>
    </row>
    <row r="343" spans="1:6" ht="9" customHeight="1">
      <c r="A343" s="9"/>
      <c r="B343" s="8"/>
      <c r="C343" s="8"/>
      <c r="D343" s="8"/>
      <c r="E343" s="8"/>
      <c r="F343" s="20"/>
    </row>
    <row r="344" spans="1:6" ht="17.25">
      <c r="A344" s="9" t="s">
        <v>153</v>
      </c>
      <c r="B344" s="8">
        <v>550</v>
      </c>
      <c r="C344" s="8">
        <f t="shared" si="9"/>
        <v>2794</v>
      </c>
      <c r="D344" s="8">
        <v>1376</v>
      </c>
      <c r="E344" s="8">
        <v>1418</v>
      </c>
      <c r="F344" s="20"/>
    </row>
    <row r="345" spans="1:6" ht="17.25">
      <c r="A345" s="9" t="s">
        <v>154</v>
      </c>
      <c r="B345" s="8">
        <v>675</v>
      </c>
      <c r="C345" s="8">
        <f t="shared" si="9"/>
        <v>3528</v>
      </c>
      <c r="D345" s="8">
        <v>1741</v>
      </c>
      <c r="E345" s="8">
        <v>1787</v>
      </c>
      <c r="F345" s="20"/>
    </row>
    <row r="346" spans="1:6" ht="17.25">
      <c r="A346" s="9" t="s">
        <v>155</v>
      </c>
      <c r="B346" s="8">
        <v>543</v>
      </c>
      <c r="C346" s="8">
        <f t="shared" si="9"/>
        <v>2781</v>
      </c>
      <c r="D346" s="8">
        <v>1330</v>
      </c>
      <c r="E346" s="8">
        <v>1451</v>
      </c>
      <c r="F346" s="20"/>
    </row>
    <row r="347" spans="1:6" ht="17.25">
      <c r="A347" s="9" t="s">
        <v>272</v>
      </c>
      <c r="B347" s="8">
        <v>503</v>
      </c>
      <c r="C347" s="8">
        <f t="shared" si="9"/>
        <v>2643</v>
      </c>
      <c r="D347" s="8">
        <v>1256</v>
      </c>
      <c r="E347" s="8">
        <v>1387</v>
      </c>
      <c r="F347" s="20"/>
    </row>
    <row r="348" spans="1:6" ht="17.25">
      <c r="A348" s="9" t="s">
        <v>53</v>
      </c>
      <c r="B348" s="8">
        <v>2001</v>
      </c>
      <c r="C348" s="8">
        <f t="shared" si="9"/>
        <v>9430</v>
      </c>
      <c r="D348" s="8">
        <v>4467</v>
      </c>
      <c r="E348" s="8">
        <v>4963</v>
      </c>
      <c r="F348" s="20"/>
    </row>
    <row r="349" spans="1:6" ht="9" customHeight="1">
      <c r="A349" s="9"/>
      <c r="B349" s="8"/>
      <c r="C349" s="8"/>
      <c r="D349" s="8"/>
      <c r="E349" s="8"/>
      <c r="F349" s="20"/>
    </row>
    <row r="350" spans="1:6" ht="17.25">
      <c r="A350" s="9" t="s">
        <v>273</v>
      </c>
      <c r="B350" s="8">
        <v>418</v>
      </c>
      <c r="C350" s="8">
        <f t="shared" si="9"/>
        <v>2145</v>
      </c>
      <c r="D350" s="8">
        <v>1046</v>
      </c>
      <c r="E350" s="8">
        <v>1099</v>
      </c>
      <c r="F350" s="20"/>
    </row>
    <row r="351" spans="1:6" ht="17.25">
      <c r="A351" s="9" t="s">
        <v>315</v>
      </c>
      <c r="B351" s="8">
        <v>872</v>
      </c>
      <c r="C351" s="8">
        <f t="shared" si="9"/>
        <v>4225</v>
      </c>
      <c r="D351" s="8">
        <v>2032</v>
      </c>
      <c r="E351" s="8">
        <v>2193</v>
      </c>
      <c r="F351" s="20"/>
    </row>
    <row r="352" spans="1:6" ht="17.25">
      <c r="A352" s="9" t="s">
        <v>156</v>
      </c>
      <c r="B352" s="8">
        <v>1705</v>
      </c>
      <c r="C352" s="8">
        <f t="shared" si="9"/>
        <v>8021</v>
      </c>
      <c r="D352" s="8">
        <v>3821</v>
      </c>
      <c r="E352" s="8">
        <v>4200</v>
      </c>
      <c r="F352" s="20"/>
    </row>
    <row r="353" spans="1:6" ht="17.25">
      <c r="A353" s="9" t="s">
        <v>157</v>
      </c>
      <c r="B353" s="8">
        <v>880</v>
      </c>
      <c r="C353" s="8">
        <f t="shared" si="9"/>
        <v>4237</v>
      </c>
      <c r="D353" s="8">
        <v>2046</v>
      </c>
      <c r="E353" s="8">
        <v>2191</v>
      </c>
      <c r="F353" s="20"/>
    </row>
    <row r="354" spans="1:6" ht="18" thickBot="1">
      <c r="A354" s="16"/>
      <c r="B354" s="13"/>
      <c r="C354" s="13"/>
      <c r="D354" s="13"/>
      <c r="E354" s="13"/>
      <c r="F354" s="21"/>
    </row>
    <row r="355" spans="1:6" ht="17.25">
      <c r="A355" s="7" t="s">
        <v>34</v>
      </c>
      <c r="B355" s="5">
        <f>SUM(B356:B393)</f>
        <v>26997</v>
      </c>
      <c r="C355" s="5">
        <f>SUM(C356:C393)</f>
        <v>147232</v>
      </c>
      <c r="D355" s="5">
        <f>SUM(D356:D393)</f>
        <v>71336</v>
      </c>
      <c r="E355" s="5">
        <f>SUM(E356:E393)</f>
        <v>75896</v>
      </c>
      <c r="F355" s="20"/>
    </row>
    <row r="356" spans="1:6" ht="17.25">
      <c r="A356" s="9" t="s">
        <v>158</v>
      </c>
      <c r="B356" s="8">
        <v>998</v>
      </c>
      <c r="C356" s="8">
        <f>SUM(D356:E356)</f>
        <v>5655</v>
      </c>
      <c r="D356" s="8">
        <v>2744</v>
      </c>
      <c r="E356" s="8">
        <v>2911</v>
      </c>
      <c r="F356" s="20"/>
    </row>
    <row r="357" spans="1:6" ht="17.25">
      <c r="A357" s="9" t="s">
        <v>159</v>
      </c>
      <c r="B357" s="8">
        <v>997</v>
      </c>
      <c r="C357" s="8">
        <f aca="true" t="shared" si="10" ref="C357:C393">SUM(D357:E357)</f>
        <v>5382</v>
      </c>
      <c r="D357" s="8">
        <v>2569</v>
      </c>
      <c r="E357" s="8">
        <v>2813</v>
      </c>
      <c r="F357" s="20"/>
    </row>
    <row r="358" spans="1:6" ht="17.25">
      <c r="A358" s="9" t="s">
        <v>160</v>
      </c>
      <c r="B358" s="8">
        <v>830</v>
      </c>
      <c r="C358" s="8">
        <f t="shared" si="10"/>
        <v>4765</v>
      </c>
      <c r="D358" s="8">
        <v>2328</v>
      </c>
      <c r="E358" s="8">
        <v>2437</v>
      </c>
      <c r="F358" s="20"/>
    </row>
    <row r="359" spans="1:6" ht="17.25">
      <c r="A359" s="9" t="s">
        <v>161</v>
      </c>
      <c r="B359" s="8">
        <v>687</v>
      </c>
      <c r="C359" s="8">
        <f t="shared" si="10"/>
        <v>4054</v>
      </c>
      <c r="D359" s="8">
        <v>1993</v>
      </c>
      <c r="E359" s="8">
        <v>2061</v>
      </c>
      <c r="F359" s="20"/>
    </row>
    <row r="360" spans="1:6" ht="17.25">
      <c r="A360" s="9" t="s">
        <v>162</v>
      </c>
      <c r="B360" s="8">
        <v>743</v>
      </c>
      <c r="C360" s="8">
        <f t="shared" si="10"/>
        <v>4177</v>
      </c>
      <c r="D360" s="8">
        <v>2039</v>
      </c>
      <c r="E360" s="8">
        <v>2138</v>
      </c>
      <c r="F360" s="20"/>
    </row>
    <row r="361" spans="1:6" ht="9" customHeight="1">
      <c r="A361" s="9"/>
      <c r="B361" s="8"/>
      <c r="C361" s="8"/>
      <c r="D361" s="8"/>
      <c r="E361" s="8"/>
      <c r="F361" s="20"/>
    </row>
    <row r="362" spans="1:6" ht="17.25">
      <c r="A362" s="9" t="s">
        <v>163</v>
      </c>
      <c r="B362" s="8">
        <v>972</v>
      </c>
      <c r="C362" s="8">
        <f t="shared" si="10"/>
        <v>5700</v>
      </c>
      <c r="D362" s="8">
        <v>2756</v>
      </c>
      <c r="E362" s="8">
        <v>2944</v>
      </c>
      <c r="F362" s="20"/>
    </row>
    <row r="363" spans="1:6" ht="17.25">
      <c r="A363" s="9" t="s">
        <v>164</v>
      </c>
      <c r="B363" s="8">
        <v>993</v>
      </c>
      <c r="C363" s="8">
        <f t="shared" si="10"/>
        <v>5446</v>
      </c>
      <c r="D363" s="8">
        <v>2641</v>
      </c>
      <c r="E363" s="8">
        <v>2805</v>
      </c>
      <c r="F363" s="20"/>
    </row>
    <row r="364" spans="1:6" ht="17.25">
      <c r="A364" s="9" t="s">
        <v>57</v>
      </c>
      <c r="B364" s="8">
        <v>1404</v>
      </c>
      <c r="C364" s="8">
        <f t="shared" si="10"/>
        <v>7782</v>
      </c>
      <c r="D364" s="8">
        <v>3748</v>
      </c>
      <c r="E364" s="8">
        <v>4034</v>
      </c>
      <c r="F364" s="20"/>
    </row>
    <row r="365" spans="1:6" ht="17.25">
      <c r="A365" s="9" t="s">
        <v>274</v>
      </c>
      <c r="B365" s="8">
        <v>1208</v>
      </c>
      <c r="C365" s="8">
        <f t="shared" si="10"/>
        <v>6244</v>
      </c>
      <c r="D365" s="8">
        <v>3000</v>
      </c>
      <c r="E365" s="8">
        <v>3244</v>
      </c>
      <c r="F365" s="20"/>
    </row>
    <row r="366" spans="1:6" ht="17.25">
      <c r="A366" s="9" t="s">
        <v>275</v>
      </c>
      <c r="B366" s="8">
        <v>867</v>
      </c>
      <c r="C366" s="8">
        <f t="shared" si="10"/>
        <v>5003</v>
      </c>
      <c r="D366" s="8">
        <v>2443</v>
      </c>
      <c r="E366" s="8">
        <v>2560</v>
      </c>
      <c r="F366" s="20"/>
    </row>
    <row r="367" spans="1:6" ht="9" customHeight="1">
      <c r="A367" s="9"/>
      <c r="B367" s="8"/>
      <c r="C367" s="8"/>
      <c r="D367" s="8"/>
      <c r="E367" s="8"/>
      <c r="F367" s="20"/>
    </row>
    <row r="368" spans="1:6" ht="17.25">
      <c r="A368" s="9" t="s">
        <v>276</v>
      </c>
      <c r="B368" s="8">
        <v>801</v>
      </c>
      <c r="C368" s="8">
        <f t="shared" si="10"/>
        <v>4579</v>
      </c>
      <c r="D368" s="8">
        <v>2260</v>
      </c>
      <c r="E368" s="8">
        <v>2319</v>
      </c>
      <c r="F368" s="20"/>
    </row>
    <row r="369" spans="1:6" ht="17.25">
      <c r="A369" s="9" t="s">
        <v>165</v>
      </c>
      <c r="B369" s="8">
        <v>597</v>
      </c>
      <c r="C369" s="8">
        <f t="shared" si="10"/>
        <v>3260</v>
      </c>
      <c r="D369" s="8">
        <v>1568</v>
      </c>
      <c r="E369" s="8">
        <v>1692</v>
      </c>
      <c r="F369" s="20"/>
    </row>
    <row r="370" spans="1:6" ht="17.25">
      <c r="A370" s="9" t="s">
        <v>166</v>
      </c>
      <c r="B370" s="8">
        <v>820</v>
      </c>
      <c r="C370" s="8">
        <f t="shared" si="10"/>
        <v>4404</v>
      </c>
      <c r="D370" s="8">
        <v>2143</v>
      </c>
      <c r="E370" s="8">
        <v>2261</v>
      </c>
      <c r="F370" s="20"/>
    </row>
    <row r="371" spans="1:6" ht="17.25">
      <c r="A371" s="9" t="s">
        <v>277</v>
      </c>
      <c r="B371" s="8">
        <v>458</v>
      </c>
      <c r="C371" s="8">
        <f t="shared" si="10"/>
        <v>2543</v>
      </c>
      <c r="D371" s="8">
        <v>1244</v>
      </c>
      <c r="E371" s="8">
        <v>1299</v>
      </c>
      <c r="F371" s="20"/>
    </row>
    <row r="372" spans="1:6" ht="17.25">
      <c r="A372" s="9" t="s">
        <v>54</v>
      </c>
      <c r="B372" s="8">
        <v>1622</v>
      </c>
      <c r="C372" s="8">
        <f t="shared" si="10"/>
        <v>8399</v>
      </c>
      <c r="D372" s="8">
        <v>4058</v>
      </c>
      <c r="E372" s="8">
        <v>4341</v>
      </c>
      <c r="F372" s="20"/>
    </row>
    <row r="373" spans="1:6" ht="9" customHeight="1">
      <c r="A373" s="9"/>
      <c r="B373" s="8"/>
      <c r="C373" s="8"/>
      <c r="D373" s="8"/>
      <c r="E373" s="8"/>
      <c r="F373" s="20"/>
    </row>
    <row r="374" spans="1:6" ht="17.25">
      <c r="A374" s="9" t="s">
        <v>167</v>
      </c>
      <c r="B374" s="8">
        <v>546</v>
      </c>
      <c r="C374" s="8">
        <f t="shared" si="10"/>
        <v>3015</v>
      </c>
      <c r="D374" s="8">
        <v>1458</v>
      </c>
      <c r="E374" s="8">
        <v>1557</v>
      </c>
      <c r="F374" s="20"/>
    </row>
    <row r="375" spans="1:6" ht="17.25">
      <c r="A375" s="9" t="s">
        <v>168</v>
      </c>
      <c r="B375" s="8">
        <v>630</v>
      </c>
      <c r="C375" s="8">
        <f t="shared" si="10"/>
        <v>3758</v>
      </c>
      <c r="D375" s="8">
        <v>1893</v>
      </c>
      <c r="E375" s="8">
        <v>1865</v>
      </c>
      <c r="F375" s="20"/>
    </row>
    <row r="376" spans="1:6" ht="17.25">
      <c r="A376" s="9" t="s">
        <v>169</v>
      </c>
      <c r="B376" s="8">
        <v>548</v>
      </c>
      <c r="C376" s="8">
        <f t="shared" si="10"/>
        <v>3038</v>
      </c>
      <c r="D376" s="8">
        <v>1528</v>
      </c>
      <c r="E376" s="8">
        <v>1510</v>
      </c>
      <c r="F376" s="20"/>
    </row>
    <row r="377" spans="1:6" ht="17.25">
      <c r="A377" s="9" t="s">
        <v>170</v>
      </c>
      <c r="B377" s="8">
        <v>386</v>
      </c>
      <c r="C377" s="8">
        <f t="shared" si="10"/>
        <v>2206</v>
      </c>
      <c r="D377" s="8">
        <v>1102</v>
      </c>
      <c r="E377" s="8">
        <v>1104</v>
      </c>
      <c r="F377" s="20"/>
    </row>
    <row r="378" spans="1:6" ht="17.25">
      <c r="A378" s="9" t="s">
        <v>278</v>
      </c>
      <c r="B378" s="8">
        <v>518</v>
      </c>
      <c r="C378" s="8">
        <f t="shared" si="10"/>
        <v>2888</v>
      </c>
      <c r="D378" s="8">
        <v>1401</v>
      </c>
      <c r="E378" s="8">
        <v>1487</v>
      </c>
      <c r="F378" s="20"/>
    </row>
    <row r="379" spans="1:6" ht="9" customHeight="1">
      <c r="A379" s="9"/>
      <c r="B379" s="8"/>
      <c r="C379" s="8"/>
      <c r="D379" s="8"/>
      <c r="E379" s="8"/>
      <c r="F379" s="20"/>
    </row>
    <row r="380" spans="1:6" ht="17.25">
      <c r="A380" s="9" t="s">
        <v>279</v>
      </c>
      <c r="B380" s="8">
        <v>476</v>
      </c>
      <c r="C380" s="8">
        <f t="shared" si="10"/>
        <v>2777</v>
      </c>
      <c r="D380" s="8">
        <v>1294</v>
      </c>
      <c r="E380" s="8">
        <v>1483</v>
      </c>
      <c r="F380" s="20"/>
    </row>
    <row r="381" spans="1:6" ht="17.25">
      <c r="A381" s="9" t="s">
        <v>171</v>
      </c>
      <c r="B381" s="8">
        <v>514</v>
      </c>
      <c r="C381" s="8">
        <f t="shared" si="10"/>
        <v>2980</v>
      </c>
      <c r="D381" s="8">
        <v>1430</v>
      </c>
      <c r="E381" s="8">
        <v>1550</v>
      </c>
      <c r="F381" s="20"/>
    </row>
    <row r="382" spans="1:6" ht="17.25">
      <c r="A382" s="9" t="s">
        <v>172</v>
      </c>
      <c r="B382" s="8">
        <v>1147</v>
      </c>
      <c r="C382" s="8">
        <f t="shared" si="10"/>
        <v>6546</v>
      </c>
      <c r="D382" s="8">
        <v>3089</v>
      </c>
      <c r="E382" s="8">
        <v>3457</v>
      </c>
      <c r="F382" s="20"/>
    </row>
    <row r="383" spans="1:6" ht="17.25">
      <c r="A383" s="9" t="s">
        <v>55</v>
      </c>
      <c r="B383" s="8">
        <v>1335</v>
      </c>
      <c r="C383" s="8">
        <f t="shared" si="10"/>
        <v>7338</v>
      </c>
      <c r="D383" s="8">
        <v>3591</v>
      </c>
      <c r="E383" s="8">
        <v>3747</v>
      </c>
      <c r="F383" s="20"/>
    </row>
    <row r="384" spans="1:6" ht="17.25">
      <c r="A384" s="9" t="s">
        <v>173</v>
      </c>
      <c r="B384" s="8">
        <v>1918</v>
      </c>
      <c r="C384" s="8">
        <f t="shared" si="10"/>
        <v>10299</v>
      </c>
      <c r="D384" s="8">
        <v>4925</v>
      </c>
      <c r="E384" s="8">
        <v>5374</v>
      </c>
      <c r="F384" s="20"/>
    </row>
    <row r="385" spans="1:6" ht="9" customHeight="1">
      <c r="A385" s="9"/>
      <c r="B385" s="8"/>
      <c r="C385" s="8"/>
      <c r="D385" s="8"/>
      <c r="E385" s="8"/>
      <c r="F385" s="20"/>
    </row>
    <row r="386" spans="1:6" ht="17.25">
      <c r="A386" s="38" t="s">
        <v>174</v>
      </c>
      <c r="B386" s="8">
        <v>939</v>
      </c>
      <c r="C386" s="8">
        <f t="shared" si="10"/>
        <v>4699</v>
      </c>
      <c r="D386" s="8">
        <v>2214</v>
      </c>
      <c r="E386" s="8">
        <v>2485</v>
      </c>
      <c r="F386" s="20"/>
    </row>
    <row r="387" spans="1:6" ht="17.25">
      <c r="A387" s="9" t="s">
        <v>175</v>
      </c>
      <c r="B387" s="8">
        <v>1011</v>
      </c>
      <c r="C387" s="8">
        <f t="shared" si="10"/>
        <v>4824</v>
      </c>
      <c r="D387" s="8">
        <v>2278</v>
      </c>
      <c r="E387" s="8">
        <v>2546</v>
      </c>
      <c r="F387" s="20"/>
    </row>
    <row r="388" spans="1:6" ht="17.25">
      <c r="A388" s="9" t="s">
        <v>176</v>
      </c>
      <c r="B388" s="8">
        <v>745</v>
      </c>
      <c r="C388" s="8">
        <f t="shared" si="10"/>
        <v>3912</v>
      </c>
      <c r="D388" s="8">
        <v>1948</v>
      </c>
      <c r="E388" s="8">
        <v>1964</v>
      </c>
      <c r="F388" s="20"/>
    </row>
    <row r="389" spans="1:6" ht="17.25">
      <c r="A389" s="9" t="s">
        <v>177</v>
      </c>
      <c r="B389" s="8">
        <v>387</v>
      </c>
      <c r="C389" s="8">
        <f t="shared" si="10"/>
        <v>2039</v>
      </c>
      <c r="D389" s="8">
        <v>996</v>
      </c>
      <c r="E389" s="8">
        <v>1043</v>
      </c>
      <c r="F389" s="20"/>
    </row>
    <row r="390" spans="1:6" ht="17.25">
      <c r="A390" s="9" t="s">
        <v>178</v>
      </c>
      <c r="B390" s="8">
        <v>535</v>
      </c>
      <c r="C390" s="8">
        <f t="shared" si="10"/>
        <v>2840</v>
      </c>
      <c r="D390" s="8">
        <v>1405</v>
      </c>
      <c r="E390" s="8">
        <v>1435</v>
      </c>
      <c r="F390" s="20"/>
    </row>
    <row r="391" spans="1:6" ht="9" customHeight="1">
      <c r="A391" s="9"/>
      <c r="B391" s="8"/>
      <c r="C391" s="8"/>
      <c r="D391" s="8"/>
      <c r="E391" s="8"/>
      <c r="F391" s="20"/>
    </row>
    <row r="392" spans="1:6" ht="17.25">
      <c r="A392" s="9" t="s">
        <v>179</v>
      </c>
      <c r="B392" s="8">
        <v>765</v>
      </c>
      <c r="C392" s="8">
        <f t="shared" si="10"/>
        <v>3897</v>
      </c>
      <c r="D392" s="8">
        <v>1896</v>
      </c>
      <c r="E392" s="8">
        <v>2001</v>
      </c>
      <c r="F392" s="20"/>
    </row>
    <row r="393" spans="1:6" ht="17.25">
      <c r="A393" s="9" t="s">
        <v>180</v>
      </c>
      <c r="B393" s="8">
        <v>600</v>
      </c>
      <c r="C393" s="8">
        <f t="shared" si="10"/>
        <v>2783</v>
      </c>
      <c r="D393" s="8">
        <v>1354</v>
      </c>
      <c r="E393" s="8">
        <v>1429</v>
      </c>
      <c r="F393" s="20"/>
    </row>
    <row r="394" spans="1:6" ht="17.25">
      <c r="A394" s="37"/>
      <c r="B394" s="10"/>
      <c r="C394" s="10"/>
      <c r="D394" s="10"/>
      <c r="E394" s="10"/>
      <c r="F394" s="20"/>
    </row>
    <row r="395" spans="1:6" ht="17.25">
      <c r="A395" s="7" t="s">
        <v>61</v>
      </c>
      <c r="B395" s="17">
        <f>SUM(B396:B420)</f>
        <v>17846</v>
      </c>
      <c r="C395" s="17">
        <f>SUM(C396:C420)</f>
        <v>98375</v>
      </c>
      <c r="D395" s="17">
        <f>SUM(D396:D420)</f>
        <v>47839</v>
      </c>
      <c r="E395" s="17">
        <f>SUM(E396:E420)</f>
        <v>50536</v>
      </c>
      <c r="F395" s="20"/>
    </row>
    <row r="396" spans="1:6" ht="17.25">
      <c r="A396" s="37" t="s">
        <v>181</v>
      </c>
      <c r="B396" s="18">
        <v>1259</v>
      </c>
      <c r="C396" s="8">
        <f>SUM(D396:E396)</f>
        <v>6496</v>
      </c>
      <c r="D396" s="8">
        <v>3083</v>
      </c>
      <c r="E396" s="8">
        <v>3413</v>
      </c>
      <c r="F396" s="20"/>
    </row>
    <row r="397" spans="1:6" ht="17.25">
      <c r="A397" s="37" t="s">
        <v>80</v>
      </c>
      <c r="B397" s="18">
        <v>2176</v>
      </c>
      <c r="C397" s="8">
        <f aca="true" t="shared" si="11" ref="C397:C420">SUM(D397:E397)</f>
        <v>11827</v>
      </c>
      <c r="D397" s="8">
        <v>5831</v>
      </c>
      <c r="E397" s="8">
        <v>5996</v>
      </c>
      <c r="F397" s="20"/>
    </row>
    <row r="398" spans="1:6" ht="17.25">
      <c r="A398" s="37" t="s">
        <v>182</v>
      </c>
      <c r="B398" s="18">
        <v>831</v>
      </c>
      <c r="C398" s="8">
        <f t="shared" si="11"/>
        <v>4890</v>
      </c>
      <c r="D398" s="8">
        <v>2413</v>
      </c>
      <c r="E398" s="8">
        <v>2477</v>
      </c>
      <c r="F398" s="20"/>
    </row>
    <row r="399" spans="1:6" ht="17.25">
      <c r="A399" s="37" t="s">
        <v>64</v>
      </c>
      <c r="B399" s="18">
        <v>1734</v>
      </c>
      <c r="C399" s="8">
        <f t="shared" si="11"/>
        <v>8943</v>
      </c>
      <c r="D399" s="8">
        <v>4244</v>
      </c>
      <c r="E399" s="8">
        <v>4699</v>
      </c>
      <c r="F399" s="20"/>
    </row>
    <row r="400" spans="1:6" ht="17.25">
      <c r="A400" s="37" t="s">
        <v>145</v>
      </c>
      <c r="B400" s="18">
        <v>609</v>
      </c>
      <c r="C400" s="8">
        <f t="shared" si="11"/>
        <v>3497</v>
      </c>
      <c r="D400" s="8">
        <v>1697</v>
      </c>
      <c r="E400" s="8">
        <v>1800</v>
      </c>
      <c r="F400" s="20"/>
    </row>
    <row r="401" spans="1:6" ht="9" customHeight="1">
      <c r="A401" s="37"/>
      <c r="B401" s="18"/>
      <c r="C401" s="8"/>
      <c r="D401" s="8"/>
      <c r="E401" s="8"/>
      <c r="F401" s="20"/>
    </row>
    <row r="402" spans="1:6" ht="17.25">
      <c r="A402" s="37" t="s">
        <v>81</v>
      </c>
      <c r="B402" s="18">
        <v>609</v>
      </c>
      <c r="C402" s="8">
        <f t="shared" si="11"/>
        <v>3670</v>
      </c>
      <c r="D402" s="8">
        <v>1780</v>
      </c>
      <c r="E402" s="8">
        <v>1890</v>
      </c>
      <c r="F402" s="20"/>
    </row>
    <row r="403" spans="1:6" ht="17.25">
      <c r="A403" s="37" t="s">
        <v>183</v>
      </c>
      <c r="B403" s="18">
        <v>609</v>
      </c>
      <c r="C403" s="8">
        <f t="shared" si="11"/>
        <v>3542</v>
      </c>
      <c r="D403" s="8">
        <v>1732</v>
      </c>
      <c r="E403" s="8">
        <v>1810</v>
      </c>
      <c r="F403" s="20"/>
    </row>
    <row r="404" spans="1:6" ht="17.25">
      <c r="A404" s="37" t="s">
        <v>184</v>
      </c>
      <c r="B404" s="18">
        <v>819</v>
      </c>
      <c r="C404" s="8">
        <f t="shared" si="11"/>
        <v>4936</v>
      </c>
      <c r="D404" s="8">
        <v>2423</v>
      </c>
      <c r="E404" s="8">
        <v>2513</v>
      </c>
      <c r="F404" s="20"/>
    </row>
    <row r="405" spans="1:6" ht="17.25">
      <c r="A405" s="37" t="s">
        <v>185</v>
      </c>
      <c r="B405" s="18">
        <v>895</v>
      </c>
      <c r="C405" s="8">
        <f t="shared" si="11"/>
        <v>5039</v>
      </c>
      <c r="D405" s="8">
        <v>2462</v>
      </c>
      <c r="E405" s="8">
        <v>2577</v>
      </c>
      <c r="F405" s="20"/>
    </row>
    <row r="406" spans="1:6" ht="17.25">
      <c r="A406" s="37" t="s">
        <v>82</v>
      </c>
      <c r="B406" s="18">
        <v>795</v>
      </c>
      <c r="C406" s="8">
        <f t="shared" si="11"/>
        <v>4509</v>
      </c>
      <c r="D406" s="8">
        <v>2219</v>
      </c>
      <c r="E406" s="8">
        <v>2290</v>
      </c>
      <c r="F406" s="20"/>
    </row>
    <row r="407" spans="1:6" ht="9" customHeight="1" thickBot="1">
      <c r="A407" s="39"/>
      <c r="B407" s="29"/>
      <c r="C407" s="13"/>
      <c r="D407" s="13"/>
      <c r="E407" s="13"/>
      <c r="F407" s="21"/>
    </row>
    <row r="408" spans="1:6" ht="17.25">
      <c r="A408" s="37" t="s">
        <v>186</v>
      </c>
      <c r="B408" s="18">
        <v>639</v>
      </c>
      <c r="C408" s="8">
        <f t="shared" si="11"/>
        <v>3532</v>
      </c>
      <c r="D408" s="8">
        <v>1678</v>
      </c>
      <c r="E408" s="8">
        <v>1854</v>
      </c>
      <c r="F408" s="20"/>
    </row>
    <row r="409" spans="1:6" ht="17.25">
      <c r="A409" s="37" t="s">
        <v>187</v>
      </c>
      <c r="B409" s="18">
        <v>797</v>
      </c>
      <c r="C409" s="8">
        <f t="shared" si="11"/>
        <v>4558</v>
      </c>
      <c r="D409" s="8">
        <v>2235</v>
      </c>
      <c r="E409" s="8">
        <v>2323</v>
      </c>
      <c r="F409" s="20"/>
    </row>
    <row r="410" spans="1:6" ht="17.25">
      <c r="A410" s="37" t="s">
        <v>280</v>
      </c>
      <c r="B410" s="18">
        <v>833</v>
      </c>
      <c r="C410" s="8">
        <f t="shared" si="11"/>
        <v>4643</v>
      </c>
      <c r="D410" s="8">
        <v>2315</v>
      </c>
      <c r="E410" s="8">
        <v>2328</v>
      </c>
      <c r="F410" s="20"/>
    </row>
    <row r="411" spans="1:6" ht="17.25">
      <c r="A411" s="37" t="s">
        <v>281</v>
      </c>
      <c r="B411" s="18">
        <v>1150</v>
      </c>
      <c r="C411" s="8">
        <f t="shared" si="11"/>
        <v>6116</v>
      </c>
      <c r="D411" s="8">
        <v>2919</v>
      </c>
      <c r="E411" s="8">
        <v>3197</v>
      </c>
      <c r="F411" s="20"/>
    </row>
    <row r="412" spans="1:6" ht="17.25">
      <c r="A412" s="37" t="s">
        <v>282</v>
      </c>
      <c r="B412" s="18">
        <v>438</v>
      </c>
      <c r="C412" s="8">
        <f t="shared" si="11"/>
        <v>2443</v>
      </c>
      <c r="D412" s="8">
        <v>1204</v>
      </c>
      <c r="E412" s="8">
        <v>1239</v>
      </c>
      <c r="F412" s="20"/>
    </row>
    <row r="413" spans="1:6" ht="9" customHeight="1">
      <c r="A413" s="37"/>
      <c r="B413" s="18"/>
      <c r="C413" s="8"/>
      <c r="D413" s="8"/>
      <c r="E413" s="8"/>
      <c r="F413" s="20"/>
    </row>
    <row r="414" spans="1:6" ht="17.25">
      <c r="A414" s="37" t="s">
        <v>283</v>
      </c>
      <c r="B414" s="18">
        <v>791</v>
      </c>
      <c r="C414" s="8">
        <f t="shared" si="11"/>
        <v>3894</v>
      </c>
      <c r="D414" s="8">
        <v>1865</v>
      </c>
      <c r="E414" s="8">
        <v>2029</v>
      </c>
      <c r="F414" s="20"/>
    </row>
    <row r="415" spans="1:6" ht="17.25">
      <c r="A415" s="37" t="s">
        <v>284</v>
      </c>
      <c r="B415" s="18">
        <v>691</v>
      </c>
      <c r="C415" s="8">
        <f t="shared" si="11"/>
        <v>3841</v>
      </c>
      <c r="D415" s="8">
        <v>1875</v>
      </c>
      <c r="E415" s="8">
        <v>1966</v>
      </c>
      <c r="F415" s="20"/>
    </row>
    <row r="416" spans="1:6" ht="17.25">
      <c r="A416" s="37" t="s">
        <v>285</v>
      </c>
      <c r="B416" s="27">
        <v>426</v>
      </c>
      <c r="C416" s="8">
        <f t="shared" si="11"/>
        <v>2289</v>
      </c>
      <c r="D416" s="27">
        <v>1112</v>
      </c>
      <c r="E416" s="27">
        <v>1177</v>
      </c>
      <c r="F416" s="20"/>
    </row>
    <row r="417" spans="1:6" ht="17.25">
      <c r="A417" s="37" t="s">
        <v>286</v>
      </c>
      <c r="B417" s="27">
        <v>441</v>
      </c>
      <c r="C417" s="8">
        <f t="shared" si="11"/>
        <v>2397</v>
      </c>
      <c r="D417" s="27">
        <v>1193</v>
      </c>
      <c r="E417" s="27">
        <v>1204</v>
      </c>
      <c r="F417" s="20"/>
    </row>
    <row r="418" spans="1:6" ht="17.25">
      <c r="A418" s="37" t="s">
        <v>287</v>
      </c>
      <c r="B418" s="27">
        <v>688</v>
      </c>
      <c r="C418" s="8">
        <f t="shared" si="11"/>
        <v>3788</v>
      </c>
      <c r="D418" s="27">
        <v>1858</v>
      </c>
      <c r="E418" s="27">
        <v>1930</v>
      </c>
      <c r="F418" s="20"/>
    </row>
    <row r="419" spans="1:6" ht="9" customHeight="1">
      <c r="A419" s="37"/>
      <c r="B419" s="27"/>
      <c r="C419" s="8"/>
      <c r="D419" s="27"/>
      <c r="E419" s="27"/>
      <c r="F419" s="20"/>
    </row>
    <row r="420" spans="1:6" ht="18" thickBot="1">
      <c r="A420" s="39" t="s">
        <v>288</v>
      </c>
      <c r="B420" s="40">
        <v>616</v>
      </c>
      <c r="C420" s="13">
        <f t="shared" si="11"/>
        <v>3525</v>
      </c>
      <c r="D420" s="40">
        <v>1701</v>
      </c>
      <c r="E420" s="40">
        <v>1824</v>
      </c>
      <c r="F420" s="21"/>
    </row>
  </sheetData>
  <mergeCells count="4">
    <mergeCell ref="F3:F4"/>
    <mergeCell ref="B3:B4"/>
    <mergeCell ref="C3:E3"/>
    <mergeCell ref="F70:F71"/>
  </mergeCells>
  <printOptions horizontalCentered="1"/>
  <pageMargins left="0.7874015748031497" right="0.7874015748031497" top="0.47" bottom="0.51" header="0.23" footer="0.22"/>
  <pageSetup horizontalDpi="600" verticalDpi="600" orientation="portrait" paperSize="9" scale="93" r:id="rId2"/>
  <headerFooter alignWithMargins="0">
    <oddFooter>&amp;L＊男女別人口については、修正版の人口を用いた。（修正版までに合併した町村については、初版の数値を使用した。）</oddFooter>
  </headerFooter>
  <rowBreaks count="8" manualBreakCount="8">
    <brk id="57" max="5" man="1"/>
    <brk id="110" max="5" man="1"/>
    <brk id="159" max="5" man="1"/>
    <brk id="206" max="5" man="1"/>
    <brk id="253" max="5" man="1"/>
    <brk id="306" max="5" man="1"/>
    <brk id="354" max="5" man="1"/>
    <brk id="40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2007-07-05T06:15:04Z</cp:lastPrinted>
  <dcterms:modified xsi:type="dcterms:W3CDTF">2007-07-24T02:50:27Z</dcterms:modified>
  <cp:category/>
  <cp:version/>
  <cp:contentType/>
  <cp:contentStatus/>
</cp:coreProperties>
</file>