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670" windowHeight="9255" activeTab="0"/>
  </bookViews>
  <sheets>
    <sheet name="人口世帯" sheetId="1" r:id="rId1"/>
  </sheets>
  <definedNames>
    <definedName name="_xlnm.Print_Area" localSheetId="0">'人口世帯'!$A$1:$F$135</definedName>
  </definedNames>
  <calcPr fullCalcOnLoad="1"/>
</workbook>
</file>

<file path=xl/sharedStrings.xml><?xml version="1.0" encoding="utf-8"?>
<sst xmlns="http://schemas.openxmlformats.org/spreadsheetml/2006/main" count="143" uniqueCount="126">
  <si>
    <t>医療圏</t>
  </si>
  <si>
    <t>　　　　人</t>
  </si>
  <si>
    <t>口</t>
  </si>
  <si>
    <t>面積</t>
  </si>
  <si>
    <t>市町村</t>
  </si>
  <si>
    <t>世帯数</t>
  </si>
  <si>
    <t>総数</t>
  </si>
  <si>
    <t>男</t>
  </si>
  <si>
    <t>女</t>
  </si>
  <si>
    <t>　  （Ｋ㎡）</t>
  </si>
  <si>
    <t>県計</t>
  </si>
  <si>
    <t>市計</t>
  </si>
  <si>
    <t>郡計</t>
  </si>
  <si>
    <t>（医療圏）</t>
  </si>
  <si>
    <t xml:space="preserve"> </t>
  </si>
  <si>
    <t>千葉</t>
  </si>
  <si>
    <t>東葛南部</t>
  </si>
  <si>
    <t>東葛北部</t>
  </si>
  <si>
    <t>印旛山武</t>
  </si>
  <si>
    <t>香取海匝</t>
  </si>
  <si>
    <t>夷隅長生市原</t>
  </si>
  <si>
    <t>安房</t>
  </si>
  <si>
    <t>君津</t>
  </si>
  <si>
    <t>（市町村）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</si>
  <si>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</si>
  <si>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</si>
  <si>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</si>
  <si>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</si>
  <si>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</si>
  <si>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</si>
  <si>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</si>
  <si>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</si>
  <si>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</si>
  <si>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</si>
  <si>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</si>
  <si>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</si>
  <si>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</si>
  <si>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</si>
  <si>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</si>
  <si>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</si>
  <si>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</si>
  <si>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</si>
  <si>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</si>
  <si>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</si>
  <si>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</si>
  <si>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</si>
  <si>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</si>
  <si>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</si>
  <si>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</si>
  <si>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</si>
  <si>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</si>
  <si>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</si>
  <si>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</si>
  <si>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</si>
  <si>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</si>
  <si>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</si>
  <si>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</si>
  <si>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</si>
  <si>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</si>
  <si>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</si>
  <si>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</si>
  <si>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東葛飾郡</t>
  </si>
  <si>
    <t>関宿町</t>
  </si>
  <si>
    <t>沼南町</t>
  </si>
  <si>
    <t>印旛郡</t>
  </si>
  <si>
    <t>酒々井町</t>
  </si>
  <si>
    <t>富里町</t>
  </si>
  <si>
    <t>印旛村</t>
  </si>
  <si>
    <t>白井町</t>
  </si>
  <si>
    <t>本埜村</t>
  </si>
  <si>
    <t>栄町</t>
  </si>
  <si>
    <t>　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</si>
  <si>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</si>
  <si>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</si>
  <si>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</si>
  <si>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</si>
  <si>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</si>
  <si>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</si>
  <si>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</si>
  <si>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</si>
  <si>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</si>
  <si>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</si>
  <si>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　　　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</si>
  <si>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</si>
  <si>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</si>
  <si>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</si>
  <si>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</si>
  <si>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</si>
  <si>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</si>
  <si>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</si>
  <si>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</si>
  <si>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</si>
  <si>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</si>
  <si>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</si>
  <si>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</si>
  <si>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</si>
  <si>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</si>
  <si>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</si>
  <si>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</si>
  <si>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</si>
  <si>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</si>
  <si>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</si>
  <si>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</si>
  <si>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</si>
  <si>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</si>
  <si>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</si>
  <si>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</si>
  <si>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</si>
  <si>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</si>
  <si>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</si>
  <si>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岬町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</si>
  <si>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</si>
  <si>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</si>
  <si>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</si>
  <si>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</si>
  <si>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</si>
  <si>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</si>
  <si>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</si>
  <si>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</si>
  <si>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</si>
  <si>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</si>
  <si>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＊人口及び世帯数は、「平成12年国勢調査」による。</t>
  </si>
  <si>
    <t>（県計とは不一致）</t>
  </si>
  <si>
    <t>　　平成12年10月１日現在</t>
  </si>
  <si>
    <t>４．医療圏・市町村別人口及び世帯数</t>
  </si>
  <si>
    <t>＊面積は、建設省国土地理院「全国都道府県市区町村別面積調」及び総務省統計局推計による。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</si>
</sst>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22"/>
      <name val="ＭＳ 明朝"/>
      <family val="1"/>
    </font>
    <font>
      <sz val="36"/>
      <name val="ＭＳ 明朝"/>
      <family val="1"/>
    </font>
    <font>
      <sz val="22"/>
      <name val="ＭＳ ゴシック"/>
      <family val="3"/>
    </font>
    <font>
      <sz val="3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2" fontId="5" fillId="0" borderId="0" xfId="0" applyNumberFormat="1" applyFont="1" applyAlignment="1" applyProtection="1">
      <alignment vertical="center"/>
      <protection/>
    </xf>
    <xf numFmtId="39" fontId="5" fillId="0" borderId="0" xfId="0" applyNumberFormat="1" applyFont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37" fontId="5" fillId="0" borderId="7" xfId="0" applyNumberFormat="1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5" fillId="0" borderId="8" xfId="0" applyFont="1" applyBorder="1" applyAlignment="1" applyProtection="1">
      <alignment vertical="center"/>
      <protection/>
    </xf>
    <xf numFmtId="37" fontId="5" fillId="0" borderId="9" xfId="0" applyNumberFormat="1" applyFont="1" applyBorder="1" applyAlignment="1" applyProtection="1">
      <alignment/>
      <protection/>
    </xf>
    <xf numFmtId="2" fontId="5" fillId="0" borderId="9" xfId="0" applyNumberFormat="1" applyFont="1" applyBorder="1" applyAlignment="1" applyProtection="1">
      <alignment/>
      <protection/>
    </xf>
    <xf numFmtId="0" fontId="7" fillId="0" borderId="5" xfId="0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37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39"/>
  <sheetViews>
    <sheetView tabSelected="1" defaultGridColor="0" zoomScale="50" zoomScaleNormal="50" colorId="22" workbookViewId="0" topLeftCell="A1">
      <selection activeCell="A1" sqref="A1"/>
    </sheetView>
  </sheetViews>
  <sheetFormatPr defaultColWidth="10.66015625" defaultRowHeight="18"/>
  <cols>
    <col min="1" max="1" width="25.5" style="1" customWidth="1"/>
    <col min="2" max="2" width="24.66015625" style="1" customWidth="1"/>
    <col min="3" max="3" width="19.66015625" style="1" bestFit="1" customWidth="1"/>
    <col min="4" max="10" width="24.66015625" style="1" customWidth="1"/>
    <col min="11" max="17" width="20.66015625" style="1" customWidth="1"/>
    <col min="18" max="16384" width="10.66015625" style="1" customWidth="1"/>
  </cols>
  <sheetData>
    <row r="1" spans="1:9" ht="39" customHeight="1">
      <c r="A1" s="32" t="s">
        <v>124</v>
      </c>
      <c r="B1" s="3"/>
      <c r="C1" s="3"/>
      <c r="D1" s="3"/>
      <c r="E1" s="3"/>
      <c r="F1" s="3"/>
      <c r="G1" s="3"/>
      <c r="H1" s="3"/>
      <c r="I1" s="3"/>
    </row>
    <row r="2" spans="1:9" ht="49.5" customHeight="1" thickBot="1">
      <c r="A2" s="4"/>
      <c r="B2" s="3"/>
      <c r="C2" s="3"/>
      <c r="D2" s="3"/>
      <c r="E2" s="3"/>
      <c r="F2" s="3"/>
      <c r="G2" s="3"/>
      <c r="H2" s="3"/>
      <c r="I2" s="3"/>
    </row>
    <row r="3" spans="1:19" ht="30" customHeight="1">
      <c r="A3" s="5" t="s">
        <v>0</v>
      </c>
      <c r="B3" s="6"/>
      <c r="C3" s="7" t="s">
        <v>1</v>
      </c>
      <c r="D3" s="7"/>
      <c r="E3" s="7" t="s">
        <v>2</v>
      </c>
      <c r="F3" s="5" t="s">
        <v>3</v>
      </c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</row>
    <row r="4" spans="1:19" ht="30" customHeight="1">
      <c r="A4" s="8" t="s">
        <v>4</v>
      </c>
      <c r="B4" s="9" t="s">
        <v>5</v>
      </c>
      <c r="C4" s="10" t="s">
        <v>6</v>
      </c>
      <c r="D4" s="10" t="s">
        <v>7</v>
      </c>
      <c r="E4" s="10" t="s">
        <v>8</v>
      </c>
      <c r="F4" s="11" t="s">
        <v>9</v>
      </c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</row>
    <row r="5" spans="1:19" ht="26.25" customHeight="1">
      <c r="A5" s="25" t="s">
        <v>10</v>
      </c>
      <c r="B5" s="26">
        <f>SUM(B9:B16)</f>
        <v>2173312</v>
      </c>
      <c r="C5" s="26">
        <f>SUM(C9:C16)</f>
        <v>5926285</v>
      </c>
      <c r="D5" s="26">
        <f>SUM(D9:D16)</f>
        <v>2976984</v>
      </c>
      <c r="E5" s="26">
        <f>SUM(E9:E16)</f>
        <v>2949301</v>
      </c>
      <c r="F5" s="27">
        <v>5156.19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ht="26.25" customHeight="1">
      <c r="A6" s="25" t="s">
        <v>11</v>
      </c>
      <c r="B6" s="26">
        <f>SUM(B19:B60)</f>
        <v>1945190</v>
      </c>
      <c r="C6" s="26">
        <f>SUM(C19:C60)</f>
        <v>5180749</v>
      </c>
      <c r="D6" s="26">
        <f>SUM(D19:D60)</f>
        <v>2609884</v>
      </c>
      <c r="E6" s="26">
        <f>SUM(E19:E60)</f>
        <v>2570865</v>
      </c>
      <c r="F6" s="27">
        <v>3212.18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1:19" ht="26.25" customHeight="1">
      <c r="A7" s="25" t="s">
        <v>12</v>
      </c>
      <c r="B7" s="26">
        <f>B5-B6</f>
        <v>228122</v>
      </c>
      <c r="C7" s="26">
        <f>C5-C6</f>
        <v>745536</v>
      </c>
      <c r="D7" s="26">
        <f>D5-D6</f>
        <v>367100</v>
      </c>
      <c r="E7" s="26">
        <f>E5-E6</f>
        <v>378436</v>
      </c>
      <c r="F7" s="27">
        <v>1944.01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</row>
    <row r="8" spans="1:19" ht="26.25" customHeight="1">
      <c r="A8" s="12" t="s">
        <v>13</v>
      </c>
      <c r="B8" s="13" t="s">
        <v>14</v>
      </c>
      <c r="C8" s="13" t="s">
        <v>14</v>
      </c>
      <c r="D8" s="13" t="s">
        <v>14</v>
      </c>
      <c r="E8" s="13" t="s">
        <v>14</v>
      </c>
      <c r="F8" s="2" t="s">
        <v>14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</row>
    <row r="9" spans="1:19" ht="26.25" customHeight="1">
      <c r="A9" s="12" t="s">
        <v>15</v>
      </c>
      <c r="B9" s="13">
        <f>B18</f>
        <v>348159</v>
      </c>
      <c r="C9" s="13">
        <f aca="true" t="shared" si="0" ref="C9:C16">D9+E9</f>
        <v>887164</v>
      </c>
      <c r="D9" s="13">
        <f>D18</f>
        <v>447563</v>
      </c>
      <c r="E9" s="13">
        <f>E18</f>
        <v>439601</v>
      </c>
      <c r="F9" s="14">
        <f>F18</f>
        <v>272.08</v>
      </c>
      <c r="G9" s="2">
        <f>SUM(F9:F16)</f>
        <v>5156.05</v>
      </c>
      <c r="H9" s="2" t="s">
        <v>122</v>
      </c>
      <c r="I9" s="2"/>
      <c r="J9" s="2"/>
      <c r="K9" s="2"/>
      <c r="L9" s="2"/>
      <c r="M9" s="2"/>
      <c r="N9" s="2"/>
      <c r="O9" s="2"/>
      <c r="P9" s="2"/>
      <c r="Q9" s="2"/>
      <c r="R9" s="2"/>
      <c r="S9" s="3"/>
    </row>
    <row r="10" spans="1:19" ht="26.25" customHeight="1">
      <c r="A10" s="12" t="s">
        <v>16</v>
      </c>
      <c r="B10" s="13">
        <f>B27+B56+B28+B52+B42+B48</f>
        <v>625412</v>
      </c>
      <c r="C10" s="13">
        <f t="shared" si="0"/>
        <v>1557157</v>
      </c>
      <c r="D10" s="13">
        <f>D27+D56+D28+D52+D42+D48</f>
        <v>795663</v>
      </c>
      <c r="E10" s="13">
        <f>E27+E56+E28+E52+E42+E48</f>
        <v>761494</v>
      </c>
      <c r="F10" s="15">
        <f>F27+F56+F28+F52+F42+F48</f>
        <v>253.80000000000004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</row>
    <row r="11" spans="1:19" ht="26.25" customHeight="1">
      <c r="A11" s="12" t="s">
        <v>17</v>
      </c>
      <c r="B11" s="13">
        <f>B32+B33+B62+B44+B47+B50</f>
        <v>467116</v>
      </c>
      <c r="C11" s="13">
        <f t="shared" si="0"/>
        <v>1268076</v>
      </c>
      <c r="D11" s="13">
        <f>D32+D33+D62+D44+D47+D50</f>
        <v>636058</v>
      </c>
      <c r="E11" s="13">
        <f>E32+E33+E62+E44+E47+E50</f>
        <v>632018</v>
      </c>
      <c r="F11" s="15">
        <f>F32+F33+F62+F44+F47+F50</f>
        <v>358.23999999999995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</row>
    <row r="12" spans="1:19" ht="26.25" customHeight="1">
      <c r="A12" s="12" t="s">
        <v>18</v>
      </c>
      <c r="B12" s="13">
        <f>B36+B38+B57+B59+B72+B39+B99+B60</f>
        <v>283341</v>
      </c>
      <c r="C12" s="13">
        <f t="shared" si="0"/>
        <v>858008</v>
      </c>
      <c r="D12" s="13">
        <f>D36+D38+D57+D59+D99+D39+D72+D60</f>
        <v>426249</v>
      </c>
      <c r="E12" s="13">
        <f>E36+E38+E57+E59+E72+E99+E39+E60</f>
        <v>431759</v>
      </c>
      <c r="F12" s="15">
        <f>F36+F38+F57+F59+F72+F99+F39+F60</f>
        <v>1003.6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</row>
    <row r="13" spans="1:19" ht="26.25" customHeight="1">
      <c r="A13" s="12" t="s">
        <v>19</v>
      </c>
      <c r="B13" s="13">
        <f>B34+B80+B26+B41+B91+B40+B95</f>
        <v>107324</v>
      </c>
      <c r="C13" s="13">
        <f t="shared" si="0"/>
        <v>358517</v>
      </c>
      <c r="D13" s="13">
        <f>D34+D80+D26+D41+D91+D40+D95</f>
        <v>174794</v>
      </c>
      <c r="E13" s="13">
        <f>E34+E80+E26+E41+E91+E40+E95</f>
        <v>183723</v>
      </c>
      <c r="F13" s="15">
        <f>F34+F80+F26+F41+F91+F40+F95</f>
        <v>832.2600000000001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</row>
    <row r="14" spans="1:19" ht="26.25" customHeight="1">
      <c r="A14" s="12" t="s">
        <v>20</v>
      </c>
      <c r="B14" s="13">
        <f>B35+B109+B45+B117+B46</f>
        <v>180676</v>
      </c>
      <c r="C14" s="13">
        <f t="shared" si="0"/>
        <v>524347</v>
      </c>
      <c r="D14" s="13">
        <f>D35+D109+D45+D117+D46</f>
        <v>263661</v>
      </c>
      <c r="E14" s="13">
        <f>E35+E109+E45+E117+E46</f>
        <v>260686</v>
      </c>
      <c r="F14" s="15">
        <f>F35+F109+F45+F117+F46</f>
        <v>1101.64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</row>
    <row r="15" spans="1:19" ht="26.25" customHeight="1">
      <c r="A15" s="12" t="s">
        <v>21</v>
      </c>
      <c r="B15" s="13">
        <f>B29+B124+B51</f>
        <v>51657</v>
      </c>
      <c r="C15" s="13">
        <f t="shared" si="0"/>
        <v>146740</v>
      </c>
      <c r="D15" s="13">
        <f>D29+D124+D51</f>
        <v>69740</v>
      </c>
      <c r="E15" s="13">
        <f>E29+E124+E51</f>
        <v>77000</v>
      </c>
      <c r="F15" s="15">
        <f>F29+F124+F51</f>
        <v>576.88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</row>
    <row r="16" spans="1:19" ht="26.25" customHeight="1">
      <c r="A16" s="12" t="s">
        <v>22</v>
      </c>
      <c r="B16" s="13">
        <f>B30+B53+B54+B58</f>
        <v>109627</v>
      </c>
      <c r="C16" s="13">
        <f t="shared" si="0"/>
        <v>326276</v>
      </c>
      <c r="D16" s="13">
        <f>D30+D53+D54+D58</f>
        <v>163256</v>
      </c>
      <c r="E16" s="13">
        <f>E30+E53+E54+E58</f>
        <v>163020</v>
      </c>
      <c r="F16" s="15">
        <f>F30+F53+F54+F58</f>
        <v>757.55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</row>
    <row r="17" spans="1:19" ht="26.25" customHeight="1">
      <c r="A17" s="12" t="s">
        <v>23</v>
      </c>
      <c r="B17" s="13"/>
      <c r="C17" s="13"/>
      <c r="D17" s="13"/>
      <c r="E17" s="13"/>
      <c r="F17" s="1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</row>
    <row r="18" spans="1:19" ht="26.25" customHeight="1">
      <c r="A18" s="12" t="s">
        <v>24</v>
      </c>
      <c r="B18" s="13">
        <f>SUM(B19:B24)</f>
        <v>348159</v>
      </c>
      <c r="C18" s="13">
        <f aca="true" t="shared" si="1" ref="C18:C24">D18+E18</f>
        <v>887164</v>
      </c>
      <c r="D18" s="13">
        <f>SUM(D19:D24)</f>
        <v>447563</v>
      </c>
      <c r="E18" s="13">
        <f>SUM(E19:E24)</f>
        <v>439601</v>
      </c>
      <c r="F18" s="15">
        <f>SUM(F19:F24)</f>
        <v>272.08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</row>
    <row r="19" spans="1:19" ht="26.25" customHeight="1">
      <c r="A19" s="12" t="s">
        <v>25</v>
      </c>
      <c r="B19" s="13">
        <v>74548</v>
      </c>
      <c r="C19" s="13">
        <f t="shared" si="1"/>
        <v>170911</v>
      </c>
      <c r="D19" s="13">
        <v>86875</v>
      </c>
      <c r="E19" s="13">
        <v>84036</v>
      </c>
      <c r="F19" s="15">
        <v>44.81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</row>
    <row r="20" spans="1:19" ht="26.25" customHeight="1">
      <c r="A20" s="12" t="s">
        <v>26</v>
      </c>
      <c r="B20" s="13">
        <v>70597</v>
      </c>
      <c r="C20" s="13">
        <f t="shared" si="1"/>
        <v>179892</v>
      </c>
      <c r="D20" s="13">
        <v>91700</v>
      </c>
      <c r="E20" s="13">
        <v>88192</v>
      </c>
      <c r="F20" s="15">
        <v>34.24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</row>
    <row r="21" spans="1:19" ht="26.25" customHeight="1">
      <c r="A21" s="12" t="s">
        <v>27</v>
      </c>
      <c r="B21" s="13">
        <v>59932</v>
      </c>
      <c r="C21" s="13">
        <f t="shared" si="1"/>
        <v>147672</v>
      </c>
      <c r="D21" s="13">
        <v>74870</v>
      </c>
      <c r="E21" s="13">
        <v>72802</v>
      </c>
      <c r="F21" s="15">
        <v>21.25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</row>
    <row r="22" spans="1:19" ht="26.25" customHeight="1">
      <c r="A22" s="12" t="s">
        <v>28</v>
      </c>
      <c r="B22" s="13">
        <v>56281</v>
      </c>
      <c r="C22" s="13">
        <f t="shared" si="1"/>
        <v>151351</v>
      </c>
      <c r="D22" s="13">
        <v>76128</v>
      </c>
      <c r="E22" s="13">
        <v>75223</v>
      </c>
      <c r="F22" s="15">
        <v>84.21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</row>
    <row r="23" spans="1:19" ht="26.25" customHeight="1">
      <c r="A23" s="12" t="s">
        <v>29</v>
      </c>
      <c r="B23" s="13">
        <v>34372</v>
      </c>
      <c r="C23" s="13">
        <f t="shared" si="1"/>
        <v>101829</v>
      </c>
      <c r="D23" s="13">
        <v>50746</v>
      </c>
      <c r="E23" s="13">
        <v>51083</v>
      </c>
      <c r="F23" s="15">
        <v>66.41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</row>
    <row r="24" spans="1:19" ht="26.25" customHeight="1">
      <c r="A24" s="12" t="s">
        <v>30</v>
      </c>
      <c r="B24" s="13">
        <v>52429</v>
      </c>
      <c r="C24" s="13">
        <f t="shared" si="1"/>
        <v>135509</v>
      </c>
      <c r="D24" s="13">
        <v>67244</v>
      </c>
      <c r="E24" s="13">
        <v>68265</v>
      </c>
      <c r="F24" s="15">
        <v>21.16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</row>
    <row r="25" spans="1:19" ht="26.25" customHeight="1">
      <c r="A25" s="12"/>
      <c r="B25" s="13"/>
      <c r="C25" s="13"/>
      <c r="D25" s="13"/>
      <c r="E25" s="1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</row>
    <row r="26" spans="1:19" ht="26.25" customHeight="1">
      <c r="A26" s="12" t="s">
        <v>31</v>
      </c>
      <c r="B26" s="13">
        <v>25889</v>
      </c>
      <c r="C26" s="13">
        <f>D26+E26</f>
        <v>78697</v>
      </c>
      <c r="D26" s="13">
        <v>37595</v>
      </c>
      <c r="E26" s="13">
        <v>41102</v>
      </c>
      <c r="F26" s="14">
        <v>83.69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</row>
    <row r="27" spans="1:19" ht="26.25" customHeight="1">
      <c r="A27" s="12" t="s">
        <v>32</v>
      </c>
      <c r="B27" s="13">
        <v>193582</v>
      </c>
      <c r="C27" s="13">
        <f>D27+E27</f>
        <v>448642</v>
      </c>
      <c r="D27" s="13">
        <v>232473</v>
      </c>
      <c r="E27" s="13">
        <v>216169</v>
      </c>
      <c r="F27" s="14">
        <v>57.44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</row>
    <row r="28" spans="1:19" ht="26.25" customHeight="1">
      <c r="A28" s="12" t="s">
        <v>33</v>
      </c>
      <c r="B28" s="13">
        <v>216155</v>
      </c>
      <c r="C28" s="13">
        <f>D28+E28</f>
        <v>550074</v>
      </c>
      <c r="D28" s="13">
        <v>280623</v>
      </c>
      <c r="E28" s="13">
        <v>269451</v>
      </c>
      <c r="F28" s="14">
        <v>85.69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</row>
    <row r="29" spans="1:19" ht="26.25" customHeight="1">
      <c r="A29" s="12" t="s">
        <v>34</v>
      </c>
      <c r="B29" s="13">
        <v>19218</v>
      </c>
      <c r="C29" s="13">
        <f>D29+E29</f>
        <v>51412</v>
      </c>
      <c r="D29" s="13">
        <v>24552</v>
      </c>
      <c r="E29" s="13">
        <v>26860</v>
      </c>
      <c r="F29" s="14">
        <v>110.2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</row>
    <row r="30" spans="1:19" ht="26.25" customHeight="1">
      <c r="A30" s="12" t="s">
        <v>35</v>
      </c>
      <c r="B30" s="13">
        <v>43251</v>
      </c>
      <c r="C30" s="13">
        <f>D30+E30</f>
        <v>122768</v>
      </c>
      <c r="D30" s="13">
        <v>61467</v>
      </c>
      <c r="E30" s="13">
        <v>61301</v>
      </c>
      <c r="F30" s="14">
        <v>138.65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</row>
    <row r="31" spans="1:19" ht="26.25" customHeight="1">
      <c r="A31" s="12"/>
      <c r="B31" s="13"/>
      <c r="C31" s="13"/>
      <c r="D31" s="13"/>
      <c r="E31" s="1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spans="1:19" ht="26.25" customHeight="1">
      <c r="A32" s="12" t="s">
        <v>36</v>
      </c>
      <c r="B32" s="13">
        <v>182703</v>
      </c>
      <c r="C32" s="13">
        <f>D32+E32</f>
        <v>464841</v>
      </c>
      <c r="D32" s="13">
        <v>234552</v>
      </c>
      <c r="E32" s="13">
        <v>230289</v>
      </c>
      <c r="F32" s="14">
        <v>61.33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</row>
    <row r="33" spans="1:19" ht="26.25" customHeight="1">
      <c r="A33" s="12" t="s">
        <v>37</v>
      </c>
      <c r="B33" s="13">
        <v>39834</v>
      </c>
      <c r="C33" s="13">
        <f>D33+E33</f>
        <v>119922</v>
      </c>
      <c r="D33" s="13">
        <v>60182</v>
      </c>
      <c r="E33" s="13">
        <v>59740</v>
      </c>
      <c r="F33" s="14">
        <v>73.72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</row>
    <row r="34" spans="1:19" ht="26.25" customHeight="1">
      <c r="A34" s="12" t="s">
        <v>38</v>
      </c>
      <c r="B34" s="13">
        <v>14765</v>
      </c>
      <c r="C34" s="13">
        <f>D34+E34</f>
        <v>48328</v>
      </c>
      <c r="D34" s="13">
        <v>23639</v>
      </c>
      <c r="E34" s="13">
        <v>24689</v>
      </c>
      <c r="F34" s="14">
        <v>119.88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</row>
    <row r="35" spans="1:19" ht="26.25" customHeight="1">
      <c r="A35" s="12" t="s">
        <v>39</v>
      </c>
      <c r="B35" s="13">
        <v>31949</v>
      </c>
      <c r="C35" s="13">
        <f>D35+E35</f>
        <v>93779</v>
      </c>
      <c r="D35" s="13">
        <v>46024</v>
      </c>
      <c r="E35" s="13">
        <v>47755</v>
      </c>
      <c r="F35" s="14">
        <v>100.01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</row>
    <row r="36" spans="1:19" ht="26.25" customHeight="1">
      <c r="A36" s="12" t="s">
        <v>40</v>
      </c>
      <c r="B36" s="13">
        <v>36742</v>
      </c>
      <c r="C36" s="13">
        <f>D36+E36</f>
        <v>95704</v>
      </c>
      <c r="D36" s="13">
        <v>48424</v>
      </c>
      <c r="E36" s="13">
        <v>47280</v>
      </c>
      <c r="F36" s="14">
        <v>131.27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</row>
    <row r="37" spans="1:19" ht="26.25" customHeight="1">
      <c r="A37" s="12"/>
      <c r="B37" s="13"/>
      <c r="C37" s="13"/>
      <c r="D37" s="13"/>
      <c r="E37" s="1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</row>
    <row r="38" spans="1:19" ht="26.25" customHeight="1">
      <c r="A38" s="12" t="s">
        <v>41</v>
      </c>
      <c r="B38" s="13">
        <v>57805</v>
      </c>
      <c r="C38" s="13">
        <f>D38+E38</f>
        <v>170934</v>
      </c>
      <c r="D38" s="13">
        <v>84088</v>
      </c>
      <c r="E38" s="13">
        <v>86846</v>
      </c>
      <c r="F38" s="14">
        <v>103.59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</row>
    <row r="39" spans="1:19" ht="26.25" customHeight="1">
      <c r="A39" s="12" t="s">
        <v>42</v>
      </c>
      <c r="B39" s="13">
        <v>20103</v>
      </c>
      <c r="C39" s="13">
        <f>D39+E39</f>
        <v>59605</v>
      </c>
      <c r="D39" s="13">
        <v>29733</v>
      </c>
      <c r="E39" s="13">
        <v>29872</v>
      </c>
      <c r="F39" s="14">
        <v>89.34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</row>
    <row r="40" spans="1:19" ht="26.25" customHeight="1">
      <c r="A40" s="12" t="s">
        <v>43</v>
      </c>
      <c r="B40" s="13">
        <v>9834</v>
      </c>
      <c r="C40" s="13">
        <f>D40+E40</f>
        <v>32807</v>
      </c>
      <c r="D40" s="13">
        <v>15887</v>
      </c>
      <c r="E40" s="13">
        <v>16920</v>
      </c>
      <c r="F40" s="14">
        <v>80.75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</row>
    <row r="41" spans="1:19" ht="26.25" customHeight="1">
      <c r="A41" s="12" t="s">
        <v>44</v>
      </c>
      <c r="B41" s="13">
        <v>12719</v>
      </c>
      <c r="C41" s="13">
        <f>D41+E41</f>
        <v>40963</v>
      </c>
      <c r="D41" s="13">
        <v>19807</v>
      </c>
      <c r="E41" s="13">
        <v>21156</v>
      </c>
      <c r="F41" s="14">
        <v>50.61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</row>
    <row r="42" spans="1:19" ht="26.25" customHeight="1">
      <c r="A42" s="12" t="s">
        <v>45</v>
      </c>
      <c r="B42" s="13">
        <v>61255</v>
      </c>
      <c r="C42" s="13">
        <f>D42+E42</f>
        <v>154036</v>
      </c>
      <c r="D42" s="13">
        <v>78392</v>
      </c>
      <c r="E42" s="13">
        <v>75644</v>
      </c>
      <c r="F42" s="14">
        <v>20.99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</row>
    <row r="43" spans="1:19" ht="26.25" customHeight="1">
      <c r="A43" s="12"/>
      <c r="B43" s="13"/>
      <c r="C43" s="13"/>
      <c r="D43" s="13"/>
      <c r="E43" s="1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</row>
    <row r="44" spans="1:19" ht="26.25" customHeight="1">
      <c r="A44" s="12" t="s">
        <v>46</v>
      </c>
      <c r="B44" s="13">
        <v>121221</v>
      </c>
      <c r="C44" s="13">
        <f>D44+E44</f>
        <v>327851</v>
      </c>
      <c r="D44" s="13">
        <v>164209</v>
      </c>
      <c r="E44" s="13">
        <v>163642</v>
      </c>
      <c r="F44" s="14">
        <v>72.91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</row>
    <row r="45" spans="1:19" ht="26.25" customHeight="1">
      <c r="A45" s="12" t="s">
        <v>47</v>
      </c>
      <c r="B45" s="13">
        <v>9149</v>
      </c>
      <c r="C45" s="13">
        <f>D45+E45</f>
        <v>23235</v>
      </c>
      <c r="D45" s="13">
        <v>11954</v>
      </c>
      <c r="E45" s="13">
        <v>11281</v>
      </c>
      <c r="F45" s="14">
        <v>94.21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</row>
    <row r="46" spans="1:19" ht="26.25" customHeight="1">
      <c r="A46" s="12" t="s">
        <v>48</v>
      </c>
      <c r="B46" s="13">
        <v>99745</v>
      </c>
      <c r="C46" s="13">
        <f>D46+E46</f>
        <v>278218</v>
      </c>
      <c r="D46" s="13">
        <v>143073</v>
      </c>
      <c r="E46" s="13">
        <v>135145</v>
      </c>
      <c r="F46" s="14">
        <v>368.2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</row>
    <row r="47" spans="1:19" ht="26.25" customHeight="1">
      <c r="A47" s="12" t="s">
        <v>49</v>
      </c>
      <c r="B47" s="13">
        <v>53370</v>
      </c>
      <c r="C47" s="13">
        <f>D47+E47</f>
        <v>150527</v>
      </c>
      <c r="D47" s="13">
        <v>74728</v>
      </c>
      <c r="E47" s="13">
        <v>75799</v>
      </c>
      <c r="F47" s="14">
        <v>35.28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</row>
    <row r="48" spans="1:19" ht="26.25" customHeight="1">
      <c r="A48" s="12" t="s">
        <v>50</v>
      </c>
      <c r="B48" s="13">
        <v>62130</v>
      </c>
      <c r="C48" s="13">
        <f>D48+E48</f>
        <v>168848</v>
      </c>
      <c r="D48" s="13">
        <v>84023</v>
      </c>
      <c r="E48" s="13">
        <v>84825</v>
      </c>
      <c r="F48" s="14">
        <v>51.27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</row>
    <row r="49" spans="1:19" ht="26.25" customHeight="1">
      <c r="A49" s="12"/>
      <c r="B49" s="13"/>
      <c r="C49" s="13"/>
      <c r="D49" s="13"/>
      <c r="E49" s="1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</row>
    <row r="50" spans="1:19" ht="26.25" customHeight="1">
      <c r="A50" s="12" t="s">
        <v>51</v>
      </c>
      <c r="B50" s="13">
        <v>46631</v>
      </c>
      <c r="C50" s="13">
        <f>D50+E50</f>
        <v>127733</v>
      </c>
      <c r="D50" s="13">
        <v>63531</v>
      </c>
      <c r="E50" s="13">
        <v>64202</v>
      </c>
      <c r="F50" s="14">
        <v>43.19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</row>
    <row r="51" spans="1:19" ht="26.25" customHeight="1">
      <c r="A51" s="12" t="s">
        <v>52</v>
      </c>
      <c r="B51" s="13">
        <v>10819</v>
      </c>
      <c r="C51" s="13">
        <f>D51+E51</f>
        <v>29981</v>
      </c>
      <c r="D51" s="13">
        <v>14133</v>
      </c>
      <c r="E51" s="13">
        <v>15848</v>
      </c>
      <c r="F51" s="14">
        <v>147.35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</row>
    <row r="52" spans="1:19" ht="26.25" customHeight="1">
      <c r="A52" s="12" t="s">
        <v>53</v>
      </c>
      <c r="B52" s="13">
        <v>35636</v>
      </c>
      <c r="C52" s="13">
        <f>D52+E52</f>
        <v>102573</v>
      </c>
      <c r="D52" s="13">
        <v>51209</v>
      </c>
      <c r="E52" s="13">
        <v>51364</v>
      </c>
      <c r="F52" s="14">
        <v>21.11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</row>
    <row r="53" spans="1:19" ht="26.25" customHeight="1">
      <c r="A53" s="12" t="s">
        <v>54</v>
      </c>
      <c r="B53" s="13">
        <v>31070</v>
      </c>
      <c r="C53" s="13">
        <f>D53+E53</f>
        <v>92076</v>
      </c>
      <c r="D53" s="13">
        <v>46238</v>
      </c>
      <c r="E53" s="13">
        <v>45838</v>
      </c>
      <c r="F53" s="14">
        <v>318.83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</row>
    <row r="54" spans="1:19" ht="26.25" customHeight="1">
      <c r="A54" s="12" t="s">
        <v>55</v>
      </c>
      <c r="B54" s="13">
        <v>16617</v>
      </c>
      <c r="C54" s="13">
        <f>D54+E54</f>
        <v>52839</v>
      </c>
      <c r="D54" s="13">
        <v>26139</v>
      </c>
      <c r="E54" s="13">
        <v>26700</v>
      </c>
      <c r="F54" s="14">
        <v>205.15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"/>
    </row>
    <row r="55" spans="1:19" ht="26.25" customHeight="1">
      <c r="A55" s="12"/>
      <c r="B55" s="13"/>
      <c r="C55" s="13"/>
      <c r="D55" s="13"/>
      <c r="E55" s="1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"/>
    </row>
    <row r="56" spans="1:19" ht="26.25" customHeight="1">
      <c r="A56" s="12" t="s">
        <v>56</v>
      </c>
      <c r="B56" s="13">
        <v>56654</v>
      </c>
      <c r="C56" s="13">
        <f>D56+E56</f>
        <v>132984</v>
      </c>
      <c r="D56" s="13">
        <v>68943</v>
      </c>
      <c r="E56" s="13">
        <v>64041</v>
      </c>
      <c r="F56" s="14">
        <v>17.3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"/>
    </row>
    <row r="57" spans="1:19" ht="26.25" customHeight="1">
      <c r="A57" s="12" t="s">
        <v>57</v>
      </c>
      <c r="B57" s="13">
        <v>28141</v>
      </c>
      <c r="C57" s="13">
        <f>D57+E57</f>
        <v>82552</v>
      </c>
      <c r="D57" s="13">
        <v>40898</v>
      </c>
      <c r="E57" s="13">
        <v>41654</v>
      </c>
      <c r="F57" s="14">
        <v>34.7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"/>
    </row>
    <row r="58" spans="1:19" ht="26.25" customHeight="1">
      <c r="A58" s="12" t="s">
        <v>58</v>
      </c>
      <c r="B58" s="13">
        <v>18689</v>
      </c>
      <c r="C58" s="13">
        <f>D58+E58</f>
        <v>58593</v>
      </c>
      <c r="D58" s="13">
        <v>29412</v>
      </c>
      <c r="E58" s="13">
        <v>29181</v>
      </c>
      <c r="F58" s="14">
        <v>94.92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"/>
    </row>
    <row r="59" spans="1:19" ht="26.25" customHeight="1">
      <c r="A59" s="12" t="s">
        <v>59</v>
      </c>
      <c r="B59" s="13">
        <v>22848</v>
      </c>
      <c r="C59" s="13">
        <f>D59+E59</f>
        <v>72595</v>
      </c>
      <c r="D59" s="13">
        <v>36416</v>
      </c>
      <c r="E59" s="13">
        <v>36179</v>
      </c>
      <c r="F59" s="14">
        <v>74.87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3"/>
    </row>
    <row r="60" spans="1:19" ht="26.25" customHeight="1">
      <c r="A60" s="12" t="s">
        <v>60</v>
      </c>
      <c r="B60" s="13">
        <v>18507</v>
      </c>
      <c r="C60" s="13">
        <f>D60+E60</f>
        <v>60468</v>
      </c>
      <c r="D60" s="13">
        <v>29977</v>
      </c>
      <c r="E60" s="13">
        <v>30491</v>
      </c>
      <c r="F60" s="14">
        <v>53.51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"/>
    </row>
    <row r="61" spans="1:19" ht="26.25" customHeight="1">
      <c r="A61" s="12"/>
      <c r="B61" s="13"/>
      <c r="C61" s="13"/>
      <c r="D61" s="13"/>
      <c r="E61" s="1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3"/>
    </row>
    <row r="62" spans="1:19" ht="26.25" customHeight="1">
      <c r="A62" s="25" t="s">
        <v>61</v>
      </c>
      <c r="B62" s="26">
        <f>SUM(B63:B64)</f>
        <v>23357</v>
      </c>
      <c r="C62" s="26">
        <f>SUM(C63:C64)</f>
        <v>77202</v>
      </c>
      <c r="D62" s="26">
        <f>SUM(D63:D64)</f>
        <v>38856</v>
      </c>
      <c r="E62" s="26">
        <f>SUM(E63:E64)</f>
        <v>38346</v>
      </c>
      <c r="F62" s="28">
        <f>SUM(F63:F64)</f>
        <v>71.81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3"/>
    </row>
    <row r="63" spans="1:19" ht="26.25" customHeight="1">
      <c r="A63" s="12" t="s">
        <v>62</v>
      </c>
      <c r="B63" s="13">
        <v>9086</v>
      </c>
      <c r="C63" s="13">
        <f>D63+E63</f>
        <v>31275</v>
      </c>
      <c r="D63" s="13">
        <v>15627</v>
      </c>
      <c r="E63" s="13">
        <v>15648</v>
      </c>
      <c r="F63" s="2">
        <v>29.82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"/>
    </row>
    <row r="64" spans="1:19" ht="26.25" customHeight="1">
      <c r="A64" s="16" t="s">
        <v>63</v>
      </c>
      <c r="B64" s="17">
        <v>14271</v>
      </c>
      <c r="C64" s="17">
        <f>D64+E64</f>
        <v>45927</v>
      </c>
      <c r="D64" s="17">
        <v>23229</v>
      </c>
      <c r="E64" s="17">
        <v>22698</v>
      </c>
      <c r="F64" s="18">
        <v>41.99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"/>
    </row>
    <row r="65" spans="1:19" ht="24.75" customHeight="1">
      <c r="A65" s="2"/>
      <c r="B65" s="13"/>
      <c r="C65" s="13"/>
      <c r="D65" s="13"/>
      <c r="E65" s="1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3"/>
    </row>
    <row r="66" spans="1:19" ht="24.75" customHeight="1">
      <c r="A66" s="2"/>
      <c r="B66" s="13"/>
      <c r="C66" s="13"/>
      <c r="D66" s="13"/>
      <c r="E66" s="1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"/>
    </row>
    <row r="67" spans="1:19" ht="24.75" customHeight="1">
      <c r="A67" s="2"/>
      <c r="B67" s="13"/>
      <c r="C67" s="13"/>
      <c r="D67" s="13"/>
      <c r="E67" s="1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"/>
    </row>
    <row r="68" spans="1:19" ht="24.75" customHeight="1">
      <c r="A68" s="2"/>
      <c r="B68" s="13"/>
      <c r="C68" s="13"/>
      <c r="D68" s="13"/>
      <c r="E68" s="1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"/>
    </row>
    <row r="69" spans="1:19" ht="33.75" customHeight="1" thickBot="1">
      <c r="A69" s="3"/>
      <c r="B69" s="3"/>
      <c r="C69" s="3"/>
      <c r="D69" s="3"/>
      <c r="E69" s="33" t="s">
        <v>123</v>
      </c>
      <c r="F69" s="3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30" customHeight="1">
      <c r="A70" s="5" t="s">
        <v>0</v>
      </c>
      <c r="B70" s="19"/>
      <c r="C70" s="7" t="s">
        <v>1</v>
      </c>
      <c r="D70" s="7"/>
      <c r="E70" s="7" t="s">
        <v>2</v>
      </c>
      <c r="F70" s="5" t="s">
        <v>3</v>
      </c>
      <c r="G70" s="2"/>
      <c r="H70" s="2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30" customHeight="1">
      <c r="A71" s="8" t="s">
        <v>4</v>
      </c>
      <c r="B71" s="9" t="s">
        <v>5</v>
      </c>
      <c r="C71" s="10" t="s">
        <v>6</v>
      </c>
      <c r="D71" s="10" t="s">
        <v>7</v>
      </c>
      <c r="E71" s="10" t="s">
        <v>8</v>
      </c>
      <c r="F71" s="11" t="s">
        <v>9</v>
      </c>
      <c r="G71" s="2"/>
      <c r="H71" s="2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9" ht="26.25" customHeight="1">
      <c r="A72" s="25" t="s">
        <v>64</v>
      </c>
      <c r="B72" s="29">
        <f>SUM(B73:B78)</f>
        <v>52678</v>
      </c>
      <c r="C72" s="29">
        <f>SUM(C73:C78)</f>
        <v>165279</v>
      </c>
      <c r="D72" s="29">
        <f>SUM(D73:D78)</f>
        <v>82646</v>
      </c>
      <c r="E72" s="29">
        <f>SUM(E73:E78)</f>
        <v>82633</v>
      </c>
      <c r="F72" s="30">
        <f>SUM(F73:F78)</f>
        <v>211.09</v>
      </c>
      <c r="G72" s="3"/>
      <c r="H72" s="3"/>
      <c r="I72" s="3"/>
    </row>
    <row r="73" spans="1:9" ht="26.25" customHeight="1">
      <c r="A73" s="12" t="s">
        <v>65</v>
      </c>
      <c r="B73" s="20">
        <v>7225</v>
      </c>
      <c r="C73" s="20">
        <f aca="true" t="shared" si="2" ref="C73:C78">D73+E73</f>
        <v>19885</v>
      </c>
      <c r="D73" s="20">
        <v>9871</v>
      </c>
      <c r="E73" s="20">
        <v>10014</v>
      </c>
      <c r="F73" s="21">
        <v>19.02</v>
      </c>
      <c r="G73" s="3"/>
      <c r="H73" s="3"/>
      <c r="I73" s="3"/>
    </row>
    <row r="74" spans="1:9" ht="26.25" customHeight="1">
      <c r="A74" s="12" t="s">
        <v>66</v>
      </c>
      <c r="B74" s="20">
        <v>17102</v>
      </c>
      <c r="C74" s="20">
        <f t="shared" si="2"/>
        <v>50176</v>
      </c>
      <c r="D74" s="20">
        <v>25661</v>
      </c>
      <c r="E74" s="20">
        <v>24515</v>
      </c>
      <c r="F74" s="21">
        <v>53.91</v>
      </c>
      <c r="G74" s="3"/>
      <c r="H74" s="3"/>
      <c r="I74" s="3"/>
    </row>
    <row r="75" spans="1:9" ht="26.25" customHeight="1">
      <c r="A75" s="12" t="s">
        <v>67</v>
      </c>
      <c r="B75" s="20">
        <v>3113</v>
      </c>
      <c r="C75" s="20">
        <f t="shared" si="2"/>
        <v>11103</v>
      </c>
      <c r="D75" s="20">
        <v>5486</v>
      </c>
      <c r="E75" s="20">
        <v>5617</v>
      </c>
      <c r="F75" s="21">
        <v>46.57</v>
      </c>
      <c r="G75" s="3"/>
      <c r="H75" s="3"/>
      <c r="I75" s="3"/>
    </row>
    <row r="76" spans="1:9" ht="26.25" customHeight="1">
      <c r="A76" s="12" t="s">
        <v>68</v>
      </c>
      <c r="B76" s="20">
        <v>15378</v>
      </c>
      <c r="C76" s="20">
        <f t="shared" si="2"/>
        <v>50431</v>
      </c>
      <c r="D76" s="20">
        <v>25074</v>
      </c>
      <c r="E76" s="20">
        <v>25357</v>
      </c>
      <c r="F76" s="21">
        <v>35.41</v>
      </c>
      <c r="G76" s="3"/>
      <c r="H76" s="3"/>
      <c r="I76" s="3"/>
    </row>
    <row r="77" spans="1:9" ht="26.25" customHeight="1">
      <c r="A77" s="12" t="s">
        <v>69</v>
      </c>
      <c r="B77" s="20">
        <v>2239</v>
      </c>
      <c r="C77" s="20">
        <f t="shared" si="2"/>
        <v>8209</v>
      </c>
      <c r="D77" s="20">
        <v>4080</v>
      </c>
      <c r="E77" s="20">
        <v>4129</v>
      </c>
      <c r="F77" s="21">
        <v>23.72</v>
      </c>
      <c r="G77" s="3"/>
      <c r="H77" s="3"/>
      <c r="I77" s="3"/>
    </row>
    <row r="78" spans="1:9" ht="26.25" customHeight="1">
      <c r="A78" s="12" t="s">
        <v>70</v>
      </c>
      <c r="B78" s="20">
        <v>7621</v>
      </c>
      <c r="C78" s="20">
        <f t="shared" si="2"/>
        <v>25475</v>
      </c>
      <c r="D78" s="20">
        <v>12474</v>
      </c>
      <c r="E78" s="20">
        <v>13001</v>
      </c>
      <c r="F78" s="21">
        <v>32.46</v>
      </c>
      <c r="G78" s="3"/>
      <c r="H78" s="3"/>
      <c r="I78" s="3"/>
    </row>
    <row r="79" spans="1:9" ht="26.25" customHeight="1">
      <c r="A79" s="12" t="s">
        <v>71</v>
      </c>
      <c r="B79" s="20"/>
      <c r="C79" s="20"/>
      <c r="D79" s="20"/>
      <c r="E79" s="20"/>
      <c r="F79" s="3"/>
      <c r="G79" s="3"/>
      <c r="H79" s="3"/>
      <c r="I79" s="3"/>
    </row>
    <row r="80" spans="1:9" ht="26.25" customHeight="1">
      <c r="A80" s="25" t="s">
        <v>72</v>
      </c>
      <c r="B80" s="29">
        <f>SUM(B81:B89)</f>
        <v>31425</v>
      </c>
      <c r="C80" s="29">
        <f>SUM(C81:C89)</f>
        <v>113470</v>
      </c>
      <c r="D80" s="29">
        <f>SUM(D81:D89)</f>
        <v>56160</v>
      </c>
      <c r="E80" s="29">
        <f>SUM(E81:E89)</f>
        <v>57310</v>
      </c>
      <c r="F80" s="31">
        <f>SUM(F81:F89)</f>
        <v>396.13</v>
      </c>
      <c r="G80" s="3"/>
      <c r="H80" s="3"/>
      <c r="I80" s="3"/>
    </row>
    <row r="81" spans="1:9" ht="26.25" customHeight="1">
      <c r="A81" s="12" t="s">
        <v>73</v>
      </c>
      <c r="B81" s="20">
        <v>2371</v>
      </c>
      <c r="C81" s="20">
        <f aca="true" t="shared" si="3" ref="C81:C89">D81+E81</f>
        <v>8115</v>
      </c>
      <c r="D81" s="20">
        <v>4092</v>
      </c>
      <c r="E81" s="20">
        <v>4023</v>
      </c>
      <c r="F81" s="21">
        <v>32</v>
      </c>
      <c r="G81" s="3"/>
      <c r="H81" s="3"/>
      <c r="I81" s="3"/>
    </row>
    <row r="82" spans="1:9" ht="26.25" customHeight="1">
      <c r="A82" s="12" t="s">
        <v>74</v>
      </c>
      <c r="B82" s="20">
        <v>2049</v>
      </c>
      <c r="C82" s="20">
        <f t="shared" si="3"/>
        <v>6747</v>
      </c>
      <c r="D82" s="20">
        <v>3370</v>
      </c>
      <c r="E82" s="20">
        <v>3377</v>
      </c>
      <c r="F82" s="21">
        <v>19.85</v>
      </c>
      <c r="G82" s="3"/>
      <c r="H82" s="3"/>
      <c r="I82" s="3"/>
    </row>
    <row r="83" spans="1:9" ht="26.25" customHeight="1">
      <c r="A83" s="12" t="s">
        <v>75</v>
      </c>
      <c r="B83" s="20">
        <v>3648</v>
      </c>
      <c r="C83" s="20">
        <f t="shared" si="3"/>
        <v>13079</v>
      </c>
      <c r="D83" s="20">
        <v>6667</v>
      </c>
      <c r="E83" s="20">
        <v>6412</v>
      </c>
      <c r="F83" s="21">
        <v>50.57</v>
      </c>
      <c r="G83" s="3"/>
      <c r="H83" s="3"/>
      <c r="I83" s="3"/>
    </row>
    <row r="84" spans="1:9" ht="26.25" customHeight="1">
      <c r="A84" s="12" t="s">
        <v>76</v>
      </c>
      <c r="B84" s="20">
        <v>7718</v>
      </c>
      <c r="C84" s="20">
        <f t="shared" si="3"/>
        <v>26047</v>
      </c>
      <c r="D84" s="20">
        <v>12711</v>
      </c>
      <c r="E84" s="20">
        <v>13336</v>
      </c>
      <c r="F84" s="21">
        <v>61.84</v>
      </c>
      <c r="G84" s="3"/>
      <c r="H84" s="3"/>
      <c r="I84" s="3"/>
    </row>
    <row r="85" spans="1:9" ht="26.25" customHeight="1">
      <c r="A85" s="12" t="s">
        <v>77</v>
      </c>
      <c r="B85" s="20">
        <v>2803</v>
      </c>
      <c r="C85" s="20">
        <f t="shared" si="3"/>
        <v>11249</v>
      </c>
      <c r="D85" s="20">
        <v>5537</v>
      </c>
      <c r="E85" s="20">
        <v>5712</v>
      </c>
      <c r="F85" s="21">
        <v>51.54</v>
      </c>
      <c r="G85" s="3"/>
      <c r="H85" s="3"/>
      <c r="I85" s="3"/>
    </row>
    <row r="86" spans="1:9" ht="26.25" customHeight="1">
      <c r="A86" s="12" t="s">
        <v>78</v>
      </c>
      <c r="B86" s="20">
        <v>1466</v>
      </c>
      <c r="C86" s="20">
        <f t="shared" si="3"/>
        <v>5319</v>
      </c>
      <c r="D86" s="20">
        <v>2669</v>
      </c>
      <c r="E86" s="20">
        <v>2650</v>
      </c>
      <c r="F86" s="21">
        <v>29.05</v>
      </c>
      <c r="G86" s="3"/>
      <c r="H86" s="3"/>
      <c r="I86" s="3"/>
    </row>
    <row r="87" spans="1:9" ht="26.25" customHeight="1">
      <c r="A87" s="12" t="s">
        <v>79</v>
      </c>
      <c r="B87" s="20">
        <v>4853</v>
      </c>
      <c r="C87" s="20">
        <f t="shared" si="3"/>
        <v>17603</v>
      </c>
      <c r="D87" s="20">
        <v>8672</v>
      </c>
      <c r="E87" s="20">
        <v>8931</v>
      </c>
      <c r="F87" s="21">
        <v>72.68</v>
      </c>
      <c r="G87" s="3"/>
      <c r="H87" s="3"/>
      <c r="I87" s="3"/>
    </row>
    <row r="88" spans="1:9" ht="26.25" customHeight="1">
      <c r="A88" s="12" t="s">
        <v>80</v>
      </c>
      <c r="B88" s="20">
        <v>1940</v>
      </c>
      <c r="C88" s="20">
        <f t="shared" si="3"/>
        <v>8235</v>
      </c>
      <c r="D88" s="20">
        <v>3997</v>
      </c>
      <c r="E88" s="20">
        <v>4238</v>
      </c>
      <c r="F88" s="21">
        <v>32.44</v>
      </c>
      <c r="G88" s="3"/>
      <c r="H88" s="3"/>
      <c r="I88" s="3"/>
    </row>
    <row r="89" spans="1:9" ht="26.25" customHeight="1">
      <c r="A89" s="12" t="s">
        <v>81</v>
      </c>
      <c r="B89" s="20">
        <v>4577</v>
      </c>
      <c r="C89" s="20">
        <f t="shared" si="3"/>
        <v>17076</v>
      </c>
      <c r="D89" s="20">
        <v>8445</v>
      </c>
      <c r="E89" s="20">
        <v>8631</v>
      </c>
      <c r="F89" s="21">
        <v>46.16</v>
      </c>
      <c r="G89" s="3"/>
      <c r="H89" s="3"/>
      <c r="I89" s="3"/>
    </row>
    <row r="90" spans="1:9" ht="26.25" customHeight="1">
      <c r="A90" s="12" t="s">
        <v>82</v>
      </c>
      <c r="B90" s="20"/>
      <c r="C90" s="20"/>
      <c r="D90" s="20"/>
      <c r="E90" s="20"/>
      <c r="F90" s="3"/>
      <c r="G90" s="3"/>
      <c r="H90" s="3"/>
      <c r="I90" s="3"/>
    </row>
    <row r="91" spans="1:9" ht="26.25" customHeight="1">
      <c r="A91" s="25" t="s">
        <v>83</v>
      </c>
      <c r="B91" s="29">
        <f>SUM(B92:B93)</f>
        <v>6530</v>
      </c>
      <c r="C91" s="29">
        <f>SUM(C92:C93)</f>
        <v>21978</v>
      </c>
      <c r="D91" s="29">
        <f>SUM(D92:D93)</f>
        <v>10741</v>
      </c>
      <c r="E91" s="29">
        <f>SUM(E92:E93)</f>
        <v>11237</v>
      </c>
      <c r="F91" s="31">
        <f>SUM(F92:F93)</f>
        <v>46.86</v>
      </c>
      <c r="G91" s="3"/>
      <c r="H91" s="3"/>
      <c r="I91" s="3"/>
    </row>
    <row r="92" spans="1:9" ht="26.25" customHeight="1">
      <c r="A92" s="12" t="s">
        <v>84</v>
      </c>
      <c r="B92" s="20">
        <v>3210</v>
      </c>
      <c r="C92" s="20">
        <f>D92+E92</f>
        <v>11062</v>
      </c>
      <c r="D92" s="20">
        <v>5426</v>
      </c>
      <c r="E92" s="20">
        <v>5636</v>
      </c>
      <c r="F92" s="21">
        <v>28.59</v>
      </c>
      <c r="G92" s="3"/>
      <c r="H92" s="3"/>
      <c r="I92" s="3"/>
    </row>
    <row r="93" spans="1:9" ht="26.25" customHeight="1">
      <c r="A93" s="12" t="s">
        <v>85</v>
      </c>
      <c r="B93" s="20">
        <v>3320</v>
      </c>
      <c r="C93" s="20">
        <f>D93+E93</f>
        <v>10916</v>
      </c>
      <c r="D93" s="20">
        <v>5315</v>
      </c>
      <c r="E93" s="20">
        <v>5601</v>
      </c>
      <c r="F93" s="21">
        <v>18.27</v>
      </c>
      <c r="G93" s="3"/>
      <c r="H93" s="3"/>
      <c r="I93" s="3"/>
    </row>
    <row r="94" spans="1:9" ht="26.25" customHeight="1">
      <c r="A94" s="12" t="s">
        <v>71</v>
      </c>
      <c r="B94" s="20" t="s">
        <v>14</v>
      </c>
      <c r="C94" s="20"/>
      <c r="D94" s="20"/>
      <c r="E94" s="20"/>
      <c r="F94" s="3"/>
      <c r="G94" s="3"/>
      <c r="H94" s="3"/>
      <c r="I94" s="3"/>
    </row>
    <row r="95" spans="1:9" ht="26.25" customHeight="1">
      <c r="A95" s="25" t="s">
        <v>86</v>
      </c>
      <c r="B95" s="29">
        <f>SUM(B96:B97)</f>
        <v>6162</v>
      </c>
      <c r="C95" s="29">
        <f>SUM(C96:C97)</f>
        <v>22274</v>
      </c>
      <c r="D95" s="29">
        <f>SUM(D96:D97)</f>
        <v>10965</v>
      </c>
      <c r="E95" s="29">
        <f>SUM(E96:E97)</f>
        <v>11309</v>
      </c>
      <c r="F95" s="31">
        <f>SUM(F96:F97)</f>
        <v>54.34</v>
      </c>
      <c r="G95" s="3"/>
      <c r="H95" s="3"/>
      <c r="I95" s="3"/>
    </row>
    <row r="96" spans="1:9" ht="26.25" customHeight="1">
      <c r="A96" s="12" t="s">
        <v>87</v>
      </c>
      <c r="B96" s="20">
        <v>3498</v>
      </c>
      <c r="C96" s="20">
        <f>D96+E96</f>
        <v>12167</v>
      </c>
      <c r="D96" s="20">
        <v>5929</v>
      </c>
      <c r="E96" s="20">
        <v>6238</v>
      </c>
      <c r="F96" s="21">
        <v>33.31</v>
      </c>
      <c r="G96" s="3"/>
      <c r="H96" s="3"/>
      <c r="I96" s="3"/>
    </row>
    <row r="97" spans="1:9" ht="26.25" customHeight="1">
      <c r="A97" s="12" t="s">
        <v>88</v>
      </c>
      <c r="B97" s="20">
        <v>2664</v>
      </c>
      <c r="C97" s="20">
        <f>D97+E97</f>
        <v>10107</v>
      </c>
      <c r="D97" s="20">
        <v>5036</v>
      </c>
      <c r="E97" s="20">
        <v>5071</v>
      </c>
      <c r="F97" s="21">
        <v>21.03</v>
      </c>
      <c r="G97" s="3"/>
      <c r="H97" s="3"/>
      <c r="I97" s="3"/>
    </row>
    <row r="98" spans="1:9" ht="26.25" customHeight="1">
      <c r="A98" s="12" t="s">
        <v>71</v>
      </c>
      <c r="B98" s="20"/>
      <c r="C98" s="20"/>
      <c r="D98" s="20"/>
      <c r="E98" s="20"/>
      <c r="F98" s="3"/>
      <c r="G98" s="3"/>
      <c r="H98" s="3"/>
      <c r="I98" s="3"/>
    </row>
    <row r="99" spans="1:9" ht="26.25" customHeight="1">
      <c r="A99" s="25" t="s">
        <v>89</v>
      </c>
      <c r="B99" s="29">
        <f>SUM(B100:B107)</f>
        <v>46517</v>
      </c>
      <c r="C99" s="29">
        <f>SUM(C100:C107)</f>
        <v>150871</v>
      </c>
      <c r="D99" s="29">
        <f>SUM(D100:D107)</f>
        <v>74067</v>
      </c>
      <c r="E99" s="29">
        <f>SUM(E100:E107)</f>
        <v>76804</v>
      </c>
      <c r="F99" s="31">
        <f>SUM(F100:F107)</f>
        <v>305.23</v>
      </c>
      <c r="G99" s="3"/>
      <c r="H99" s="3"/>
      <c r="I99" s="3"/>
    </row>
    <row r="100" spans="1:9" ht="26.25" customHeight="1">
      <c r="A100" s="12" t="s">
        <v>90</v>
      </c>
      <c r="B100" s="20">
        <v>14974</v>
      </c>
      <c r="C100" s="20">
        <f aca="true" t="shared" si="4" ref="C100:C107">D100+E100</f>
        <v>47036</v>
      </c>
      <c r="D100" s="20">
        <v>23139</v>
      </c>
      <c r="E100" s="20">
        <v>23897</v>
      </c>
      <c r="F100" s="21">
        <v>58.06</v>
      </c>
      <c r="G100" s="3"/>
      <c r="H100" s="3"/>
      <c r="I100" s="3"/>
    </row>
    <row r="101" spans="1:9" ht="26.25" customHeight="1">
      <c r="A101" s="12" t="s">
        <v>91</v>
      </c>
      <c r="B101" s="20">
        <v>6222</v>
      </c>
      <c r="C101" s="20">
        <f t="shared" si="4"/>
        <v>20266</v>
      </c>
      <c r="D101" s="20">
        <v>9909</v>
      </c>
      <c r="E101" s="20">
        <v>10357</v>
      </c>
      <c r="F101" s="21">
        <v>23.72</v>
      </c>
      <c r="G101" s="3"/>
      <c r="H101" s="3"/>
      <c r="I101" s="3"/>
    </row>
    <row r="102" spans="1:9" ht="26.25" customHeight="1">
      <c r="A102" s="12" t="s">
        <v>92</v>
      </c>
      <c r="B102" s="20">
        <v>7668</v>
      </c>
      <c r="C102" s="20">
        <f t="shared" si="4"/>
        <v>24494</v>
      </c>
      <c r="D102" s="20">
        <v>11964</v>
      </c>
      <c r="E102" s="20">
        <v>12530</v>
      </c>
      <c r="F102" s="21">
        <v>47.02</v>
      </c>
      <c r="G102" s="3"/>
      <c r="H102" s="3"/>
      <c r="I102" s="3"/>
    </row>
    <row r="103" spans="1:9" ht="26.25" customHeight="1">
      <c r="A103" s="12" t="s">
        <v>93</v>
      </c>
      <c r="B103" s="20">
        <v>6060</v>
      </c>
      <c r="C103" s="20">
        <f t="shared" si="4"/>
        <v>20033</v>
      </c>
      <c r="D103" s="20">
        <v>9955</v>
      </c>
      <c r="E103" s="20">
        <v>10078</v>
      </c>
      <c r="F103" s="21">
        <v>52.05</v>
      </c>
      <c r="G103" s="3"/>
      <c r="H103" s="3"/>
      <c r="I103" s="3"/>
    </row>
    <row r="104" spans="1:9" ht="26.25" customHeight="1">
      <c r="A104" s="12" t="s">
        <v>94</v>
      </c>
      <c r="B104" s="20">
        <v>1302</v>
      </c>
      <c r="C104" s="20">
        <f t="shared" si="4"/>
        <v>4751</v>
      </c>
      <c r="D104" s="20">
        <v>2314</v>
      </c>
      <c r="E104" s="20">
        <v>2437</v>
      </c>
      <c r="F104" s="21">
        <v>9.72</v>
      </c>
      <c r="G104" s="3"/>
      <c r="H104" s="3"/>
      <c r="I104" s="3"/>
    </row>
    <row r="105" spans="1:9" ht="26.25" customHeight="1">
      <c r="A105" s="12" t="s">
        <v>95</v>
      </c>
      <c r="B105" s="20">
        <v>3391</v>
      </c>
      <c r="C105" s="20">
        <f t="shared" si="4"/>
        <v>11336</v>
      </c>
      <c r="D105" s="20">
        <v>5603</v>
      </c>
      <c r="E105" s="20">
        <v>5733</v>
      </c>
      <c r="F105" s="21">
        <v>37.59</v>
      </c>
      <c r="G105" s="3"/>
      <c r="H105" s="3"/>
      <c r="I105" s="3"/>
    </row>
    <row r="106" spans="1:9" ht="26.25" customHeight="1">
      <c r="A106" s="12" t="s">
        <v>96</v>
      </c>
      <c r="B106" s="20">
        <v>4564</v>
      </c>
      <c r="C106" s="20">
        <f t="shared" si="4"/>
        <v>14554</v>
      </c>
      <c r="D106" s="20">
        <v>6992</v>
      </c>
      <c r="E106" s="20">
        <v>7562</v>
      </c>
      <c r="F106" s="21">
        <v>33.6</v>
      </c>
      <c r="G106" s="3"/>
      <c r="H106" s="3"/>
      <c r="I106" s="3"/>
    </row>
    <row r="107" spans="1:9" ht="26.25" customHeight="1">
      <c r="A107" s="12" t="s">
        <v>97</v>
      </c>
      <c r="B107" s="20">
        <v>2336</v>
      </c>
      <c r="C107" s="20">
        <f t="shared" si="4"/>
        <v>8401</v>
      </c>
      <c r="D107" s="20">
        <v>4191</v>
      </c>
      <c r="E107" s="20">
        <v>4210</v>
      </c>
      <c r="F107" s="21">
        <v>43.47</v>
      </c>
      <c r="G107" s="3"/>
      <c r="H107" s="3"/>
      <c r="I107" s="3"/>
    </row>
    <row r="108" spans="1:9" ht="26.25" customHeight="1">
      <c r="A108" s="12"/>
      <c r="B108" s="20"/>
      <c r="C108" s="20"/>
      <c r="D108" s="20"/>
      <c r="E108" s="20"/>
      <c r="F108" s="3"/>
      <c r="G108" s="3"/>
      <c r="H108" s="3"/>
      <c r="I108" s="3"/>
    </row>
    <row r="109" spans="1:9" ht="26.25" customHeight="1">
      <c r="A109" s="25" t="s">
        <v>98</v>
      </c>
      <c r="B109" s="29">
        <f>SUM(B110:B115)</f>
        <v>19694</v>
      </c>
      <c r="C109" s="29">
        <f>SUM(C110:C115)</f>
        <v>66140</v>
      </c>
      <c r="D109" s="29">
        <f>SUM(D110:D115)</f>
        <v>32242</v>
      </c>
      <c r="E109" s="29">
        <f>SUM(E110:E115)</f>
        <v>33898</v>
      </c>
      <c r="F109" s="31">
        <f>SUM(F110:F115)</f>
        <v>226.97000000000003</v>
      </c>
      <c r="G109" s="3"/>
      <c r="H109" s="3"/>
      <c r="I109" s="3"/>
    </row>
    <row r="110" spans="1:9" ht="26.25" customHeight="1">
      <c r="A110" s="12" t="s">
        <v>99</v>
      </c>
      <c r="B110" s="20">
        <v>3752</v>
      </c>
      <c r="C110" s="20">
        <f aca="true" t="shared" si="5" ref="C110:C115">D110+E110</f>
        <v>11648</v>
      </c>
      <c r="D110" s="20">
        <v>5635</v>
      </c>
      <c r="E110" s="20">
        <v>6013</v>
      </c>
      <c r="F110" s="21">
        <v>23.02</v>
      </c>
      <c r="G110" s="3"/>
      <c r="H110" s="3"/>
      <c r="I110" s="3"/>
    </row>
    <row r="111" spans="1:9" ht="26.25" customHeight="1">
      <c r="A111" s="12" t="s">
        <v>100</v>
      </c>
      <c r="B111" s="20">
        <v>2336</v>
      </c>
      <c r="C111" s="20">
        <f t="shared" si="5"/>
        <v>8244</v>
      </c>
      <c r="D111" s="20">
        <v>3999</v>
      </c>
      <c r="E111" s="20">
        <v>4245</v>
      </c>
      <c r="F111" s="21">
        <v>35.59</v>
      </c>
      <c r="G111" s="3"/>
      <c r="H111" s="3"/>
      <c r="I111" s="3"/>
    </row>
    <row r="112" spans="1:9" ht="26.25" customHeight="1">
      <c r="A112" s="12" t="s">
        <v>101</v>
      </c>
      <c r="B112" s="20">
        <v>4307</v>
      </c>
      <c r="C112" s="20">
        <f t="shared" si="5"/>
        <v>13892</v>
      </c>
      <c r="D112" s="20">
        <v>6874</v>
      </c>
      <c r="E112" s="20">
        <v>7018</v>
      </c>
      <c r="F112" s="21">
        <v>28.32</v>
      </c>
      <c r="G112" s="3"/>
      <c r="H112" s="3"/>
      <c r="I112" s="3"/>
    </row>
    <row r="113" spans="1:9" ht="26.25" customHeight="1">
      <c r="A113" s="12" t="s">
        <v>102</v>
      </c>
      <c r="B113" s="20">
        <v>3976</v>
      </c>
      <c r="C113" s="20">
        <f t="shared" si="5"/>
        <v>13103</v>
      </c>
      <c r="D113" s="20">
        <v>6401</v>
      </c>
      <c r="E113" s="20">
        <v>6702</v>
      </c>
      <c r="F113" s="21">
        <v>27.46</v>
      </c>
      <c r="G113" s="3"/>
      <c r="H113" s="3"/>
      <c r="I113" s="3"/>
    </row>
    <row r="114" spans="1:9" ht="26.25" customHeight="1">
      <c r="A114" s="12" t="s">
        <v>103</v>
      </c>
      <c r="B114" s="20">
        <v>2380</v>
      </c>
      <c r="C114" s="20">
        <f t="shared" si="5"/>
        <v>8625</v>
      </c>
      <c r="D114" s="20">
        <v>4182</v>
      </c>
      <c r="E114" s="20">
        <v>4443</v>
      </c>
      <c r="F114" s="21">
        <v>47.2</v>
      </c>
      <c r="G114" s="3"/>
      <c r="H114" s="3"/>
      <c r="I114" s="3"/>
    </row>
    <row r="115" spans="1:9" ht="26.25" customHeight="1">
      <c r="A115" s="12" t="s">
        <v>104</v>
      </c>
      <c r="B115" s="20">
        <v>2943</v>
      </c>
      <c r="C115" s="20">
        <f t="shared" si="5"/>
        <v>10628</v>
      </c>
      <c r="D115" s="20">
        <v>5151</v>
      </c>
      <c r="E115" s="20">
        <v>5477</v>
      </c>
      <c r="F115" s="21">
        <v>65.38</v>
      </c>
      <c r="G115" s="3"/>
      <c r="H115" s="3"/>
      <c r="I115" s="3"/>
    </row>
    <row r="116" spans="1:9" ht="26.25" customHeight="1">
      <c r="A116" s="12"/>
      <c r="B116" s="20"/>
      <c r="C116" s="20"/>
      <c r="D116" s="20"/>
      <c r="E116" s="20"/>
      <c r="F116" s="3"/>
      <c r="G116" s="3"/>
      <c r="H116" s="3"/>
      <c r="I116" s="3"/>
    </row>
    <row r="117" spans="1:9" ht="26.25" customHeight="1">
      <c r="A117" s="25" t="s">
        <v>105</v>
      </c>
      <c r="B117" s="29">
        <f>SUM(B118:B122)</f>
        <v>20139</v>
      </c>
      <c r="C117" s="29">
        <f>SUM(C118:C122)</f>
        <v>62975</v>
      </c>
      <c r="D117" s="29">
        <f>SUM(D118:D122)</f>
        <v>30368</v>
      </c>
      <c r="E117" s="29">
        <f>SUM(E118:E122)</f>
        <v>32607</v>
      </c>
      <c r="F117" s="31">
        <f>SUM(F118:F122)</f>
        <v>312.25</v>
      </c>
      <c r="G117" s="3"/>
      <c r="H117" s="3"/>
      <c r="I117" s="3"/>
    </row>
    <row r="118" spans="1:9" ht="26.25" customHeight="1">
      <c r="A118" s="12" t="s">
        <v>106</v>
      </c>
      <c r="B118" s="20">
        <v>3607</v>
      </c>
      <c r="C118" s="20">
        <f>D118+E118</f>
        <v>12121</v>
      </c>
      <c r="D118" s="20">
        <v>5793</v>
      </c>
      <c r="E118" s="20">
        <v>6328</v>
      </c>
      <c r="F118" s="21">
        <v>129.83</v>
      </c>
      <c r="G118" s="3"/>
      <c r="H118" s="3"/>
      <c r="I118" s="3"/>
    </row>
    <row r="119" spans="1:9" ht="26.25" customHeight="1">
      <c r="A119" s="12" t="s">
        <v>107</v>
      </c>
      <c r="B119" s="20">
        <v>2317</v>
      </c>
      <c r="C119" s="20">
        <f>D119+E119</f>
        <v>7952</v>
      </c>
      <c r="D119" s="20">
        <v>3897</v>
      </c>
      <c r="E119" s="20">
        <v>4055</v>
      </c>
      <c r="F119" s="21">
        <v>44.23</v>
      </c>
      <c r="G119" s="3"/>
      <c r="H119" s="3"/>
      <c r="I119" s="3"/>
    </row>
    <row r="120" spans="1:9" ht="26.25" customHeight="1">
      <c r="A120" s="12" t="s">
        <v>108</v>
      </c>
      <c r="B120" s="20">
        <v>2834</v>
      </c>
      <c r="C120" s="20">
        <f>D120+E120</f>
        <v>8019</v>
      </c>
      <c r="D120" s="20">
        <v>3777</v>
      </c>
      <c r="E120" s="20">
        <v>4242</v>
      </c>
      <c r="F120" s="21">
        <v>24.92</v>
      </c>
      <c r="G120" s="3"/>
      <c r="H120" s="3"/>
      <c r="I120" s="3"/>
    </row>
    <row r="121" spans="1:9" ht="26.25" customHeight="1">
      <c r="A121" s="12" t="s">
        <v>109</v>
      </c>
      <c r="B121" s="20">
        <v>6782</v>
      </c>
      <c r="C121" s="20">
        <f>D121+E121</f>
        <v>20531</v>
      </c>
      <c r="D121" s="20">
        <v>9971</v>
      </c>
      <c r="E121" s="20">
        <v>10560</v>
      </c>
      <c r="F121" s="21">
        <v>66.61</v>
      </c>
      <c r="G121" s="3"/>
      <c r="H121" s="3"/>
      <c r="I121" s="3"/>
    </row>
    <row r="122" spans="1:9" ht="26.25" customHeight="1">
      <c r="A122" s="12" t="s">
        <v>110</v>
      </c>
      <c r="B122" s="20">
        <v>4599</v>
      </c>
      <c r="C122" s="20">
        <f>D122+E122</f>
        <v>14352</v>
      </c>
      <c r="D122" s="20">
        <v>6930</v>
      </c>
      <c r="E122" s="20">
        <v>7422</v>
      </c>
      <c r="F122" s="21">
        <v>46.66</v>
      </c>
      <c r="G122" s="3"/>
      <c r="H122" s="3"/>
      <c r="I122" s="3"/>
    </row>
    <row r="123" spans="1:9" ht="26.25" customHeight="1">
      <c r="A123" s="12"/>
      <c r="B123" s="20"/>
      <c r="C123" s="20"/>
      <c r="D123" s="20"/>
      <c r="E123" s="20"/>
      <c r="F123" s="3"/>
      <c r="G123" s="3"/>
      <c r="H123" s="3"/>
      <c r="I123" s="3"/>
    </row>
    <row r="124" spans="1:9" ht="26.25" customHeight="1">
      <c r="A124" s="25" t="s">
        <v>111</v>
      </c>
      <c r="B124" s="29">
        <f>SUM(B125:B133)</f>
        <v>21620</v>
      </c>
      <c r="C124" s="29">
        <f>SUM(C125:C133)</f>
        <v>65347</v>
      </c>
      <c r="D124" s="29">
        <f>SUM(D125:D133)</f>
        <v>31055</v>
      </c>
      <c r="E124" s="29">
        <f>SUM(E125:E133)</f>
        <v>34292</v>
      </c>
      <c r="F124" s="31">
        <f>SUM(F125:F133)</f>
        <v>319.33</v>
      </c>
      <c r="G124" s="3"/>
      <c r="H124" s="3"/>
      <c r="I124" s="3"/>
    </row>
    <row r="125" spans="1:9" ht="26.25" customHeight="1">
      <c r="A125" s="12" t="s">
        <v>112</v>
      </c>
      <c r="B125" s="20">
        <v>1821</v>
      </c>
      <c r="C125" s="20">
        <f aca="true" t="shared" si="6" ref="C125:C133">D125+E125</f>
        <v>5689</v>
      </c>
      <c r="D125" s="20">
        <v>2702</v>
      </c>
      <c r="E125" s="20">
        <v>2987</v>
      </c>
      <c r="F125" s="21">
        <v>25.69</v>
      </c>
      <c r="G125" s="3"/>
      <c r="H125" s="3"/>
      <c r="I125" s="3"/>
    </row>
    <row r="126" spans="1:9" ht="26.25" customHeight="1">
      <c r="A126" s="12" t="s">
        <v>113</v>
      </c>
      <c r="B126" s="20">
        <v>1938</v>
      </c>
      <c r="C126" s="20">
        <f t="shared" si="6"/>
        <v>6070</v>
      </c>
      <c r="D126" s="20">
        <v>2926</v>
      </c>
      <c r="E126" s="20">
        <v>3144</v>
      </c>
      <c r="F126" s="21">
        <v>40.34</v>
      </c>
      <c r="G126" s="3"/>
      <c r="H126" s="3"/>
      <c r="I126" s="3"/>
    </row>
    <row r="127" spans="1:9" ht="26.25" customHeight="1">
      <c r="A127" s="12" t="s">
        <v>114</v>
      </c>
      <c r="B127" s="20">
        <v>3559</v>
      </c>
      <c r="C127" s="20">
        <f t="shared" si="6"/>
        <v>10521</v>
      </c>
      <c r="D127" s="20">
        <v>5000</v>
      </c>
      <c r="E127" s="20">
        <v>5521</v>
      </c>
      <c r="F127" s="21">
        <v>45.16</v>
      </c>
      <c r="G127" s="3"/>
      <c r="H127" s="3"/>
      <c r="I127" s="3"/>
    </row>
    <row r="128" spans="1:9" ht="26.25" customHeight="1">
      <c r="A128" s="12" t="s">
        <v>115</v>
      </c>
      <c r="B128" s="20">
        <v>1322</v>
      </c>
      <c r="C128" s="20">
        <f t="shared" si="6"/>
        <v>4744</v>
      </c>
      <c r="D128" s="20">
        <v>2295</v>
      </c>
      <c r="E128" s="20">
        <v>2449</v>
      </c>
      <c r="F128" s="21">
        <v>33.92</v>
      </c>
      <c r="G128" s="3"/>
      <c r="H128" s="3"/>
      <c r="I128" s="3"/>
    </row>
    <row r="129" spans="1:9" ht="26.25" customHeight="1">
      <c r="A129" s="12" t="s">
        <v>116</v>
      </c>
      <c r="B129" s="20">
        <v>2226</v>
      </c>
      <c r="C129" s="20">
        <f t="shared" si="6"/>
        <v>6029</v>
      </c>
      <c r="D129" s="20">
        <v>2752</v>
      </c>
      <c r="E129" s="20">
        <v>3277</v>
      </c>
      <c r="F129" s="21">
        <v>17.07</v>
      </c>
      <c r="G129" s="3"/>
      <c r="H129" s="3"/>
      <c r="I129" s="3"/>
    </row>
    <row r="130" spans="1:9" ht="26.25" customHeight="1">
      <c r="A130" s="12" t="s">
        <v>117</v>
      </c>
      <c r="B130" s="20">
        <v>4441</v>
      </c>
      <c r="C130" s="20">
        <f t="shared" si="6"/>
        <v>13161</v>
      </c>
      <c r="D130" s="20">
        <v>6179</v>
      </c>
      <c r="E130" s="20">
        <v>6982</v>
      </c>
      <c r="F130" s="21">
        <v>36.64</v>
      </c>
      <c r="G130" s="3"/>
      <c r="H130" s="3"/>
      <c r="I130" s="3"/>
    </row>
    <row r="131" spans="1:9" ht="26.25" customHeight="1">
      <c r="A131" s="12" t="s">
        <v>118</v>
      </c>
      <c r="B131" s="20">
        <v>1730</v>
      </c>
      <c r="C131" s="20">
        <f t="shared" si="6"/>
        <v>5777</v>
      </c>
      <c r="D131" s="20">
        <v>2828</v>
      </c>
      <c r="E131" s="20">
        <v>2949</v>
      </c>
      <c r="F131" s="21">
        <v>44.11</v>
      </c>
      <c r="G131" s="3"/>
      <c r="H131" s="3"/>
      <c r="I131" s="3"/>
    </row>
    <row r="132" spans="1:9" ht="26.25" customHeight="1">
      <c r="A132" s="12" t="s">
        <v>119</v>
      </c>
      <c r="B132" s="20">
        <v>1839</v>
      </c>
      <c r="C132" s="20">
        <f t="shared" si="6"/>
        <v>5684</v>
      </c>
      <c r="D132" s="20">
        <v>2698</v>
      </c>
      <c r="E132" s="20">
        <v>2986</v>
      </c>
      <c r="F132" s="21">
        <v>32.45</v>
      </c>
      <c r="G132" s="3"/>
      <c r="H132" s="3"/>
      <c r="I132" s="3"/>
    </row>
    <row r="133" spans="1:9" ht="26.25" customHeight="1" thickBot="1">
      <c r="A133" s="22" t="s">
        <v>120</v>
      </c>
      <c r="B133" s="23">
        <v>2744</v>
      </c>
      <c r="C133" s="23">
        <f t="shared" si="6"/>
        <v>7672</v>
      </c>
      <c r="D133" s="23">
        <v>3675</v>
      </c>
      <c r="E133" s="23">
        <v>3997</v>
      </c>
      <c r="F133" s="24">
        <v>43.95</v>
      </c>
      <c r="G133" s="3"/>
      <c r="H133" s="3"/>
      <c r="I133" s="3"/>
    </row>
    <row r="134" spans="1:9" ht="26.25" customHeight="1">
      <c r="A134" s="3" t="s">
        <v>125</v>
      </c>
      <c r="B134" s="3"/>
      <c r="C134" s="3"/>
      <c r="D134" s="3"/>
      <c r="E134" s="3"/>
      <c r="F134" s="3"/>
      <c r="G134" s="3"/>
      <c r="H134" s="3"/>
      <c r="I134" s="3"/>
    </row>
    <row r="135" spans="1:10" ht="26.25" customHeight="1">
      <c r="A135" s="3" t="s">
        <v>121</v>
      </c>
      <c r="B135" s="3"/>
      <c r="C135" s="3"/>
      <c r="D135" s="3"/>
      <c r="E135" s="3"/>
      <c r="F135" s="3"/>
      <c r="G135" s="3"/>
      <c r="H135" s="3"/>
      <c r="I135" s="3"/>
      <c r="J135" s="3"/>
    </row>
    <row r="136" spans="1:7" ht="24.75" customHeight="1">
      <c r="A136" s="3"/>
      <c r="B136" s="3"/>
      <c r="C136" s="3"/>
      <c r="D136" s="3"/>
      <c r="E136" s="3"/>
      <c r="F136" s="3"/>
      <c r="G136" s="3"/>
    </row>
    <row r="137" spans="1:7" ht="24.75" customHeight="1">
      <c r="A137" s="3"/>
      <c r="B137" s="3"/>
      <c r="C137" s="3"/>
      <c r="D137" s="3"/>
      <c r="E137" s="3"/>
      <c r="F137" s="3"/>
      <c r="G137" s="3"/>
    </row>
    <row r="138" spans="1:7" ht="24.75" customHeight="1">
      <c r="A138" s="3"/>
      <c r="B138" s="3"/>
      <c r="C138" s="3"/>
      <c r="D138" s="3"/>
      <c r="E138" s="3"/>
      <c r="F138" s="3"/>
      <c r="G138" s="3"/>
    </row>
    <row r="139" spans="1:7" ht="24.75" customHeight="1">
      <c r="A139" s="3"/>
      <c r="B139" s="3"/>
      <c r="C139" s="3"/>
      <c r="D139" s="3"/>
      <c r="E139" s="3"/>
      <c r="F139" s="3"/>
      <c r="G139" s="3"/>
    </row>
  </sheetData>
  <mergeCells count="1">
    <mergeCell ref="E69:F69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scale="43" r:id="rId1"/>
  <rowBreaks count="1" manualBreakCount="1">
    <brk id="6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2007-01-12T04:25:55Z</cp:lastPrinted>
  <dcterms:modified xsi:type="dcterms:W3CDTF">2007-01-12T04:26:05Z</dcterms:modified>
  <cp:category/>
  <cp:version/>
  <cp:contentType/>
  <cp:contentStatus/>
</cp:coreProperties>
</file>