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1-1a" sheetId="1" r:id="rId1"/>
    <sheet name="Graph3" sheetId="2" r:id="rId2"/>
  </sheets>
  <definedNames>
    <definedName name="_xlnm.Print_Area" localSheetId="0">'1-1a'!$A$1:$N$103</definedName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<sst xmlns="http://schemas.openxmlformats.org/spreadsheetml/2006/main" count="219" uniqueCount="139">
  <si>
    <t>第４部　医療</t>
  </si>
  <si>
    <t>　施　　設　　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</si>
  <si>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</si>
  <si>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</si>
  <si>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</si>
  <si>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</si>
  <si>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</si>
  <si>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</si>
  <si>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</si>
  <si>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</si>
  <si>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</si>
  <si>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</si>
  <si>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</si>
  <si>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</si>
  <si>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</si>
  <si>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</si>
  <si>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</si>
  <si>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</si>
  <si>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</si>
  <si>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</si>
  <si>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</si>
  <si>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</si>
  <si>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</si>
  <si>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</si>
  <si>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</si>
  <si>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</si>
  <si>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</si>
  <si>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</si>
  <si>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</si>
  <si>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</si>
  <si>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</si>
  <si>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</si>
  <si>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</si>
  <si>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</si>
  <si>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</si>
  <si>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</si>
  <si>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</si>
  <si>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</si>
  <si>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</si>
  <si>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</si>
  <si>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</si>
  <si>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</si>
  <si>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</si>
  <si>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</si>
  <si>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</si>
  <si>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</si>
  <si>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</si>
  <si>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</si>
  <si>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</si>
  <si>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</si>
  <si>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</si>
  <si>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</si>
  <si>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</si>
  <si>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</si>
  <si>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</si>
  <si>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</si>
  <si>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</si>
  <si>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</si>
  <si>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</si>
  <si>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</si>
  <si>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</si>
  <si>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</si>
  <si>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</si>
  <si>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</si>
  <si>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</si>
  <si>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</si>
  <si>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</si>
  <si>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</si>
  <si>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</si>
  <si>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</si>
  <si>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</si>
  <si>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</si>
  <si>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</si>
  <si>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</si>
  <si>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</si>
  <si>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</si>
  <si>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</si>
  <si>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</si>
  <si>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</si>
  <si>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</si>
  <si>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</si>
  <si>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</si>
  <si>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</si>
  <si>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</si>
  <si>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</si>
  <si>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</si>
  <si>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</si>
  <si>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</si>
  <si>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</si>
  <si>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</si>
  <si>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</si>
  <si>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</si>
  <si>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</si>
  <si>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</si>
  <si>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</si>
  <si>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</si>
  <si>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</si>
  <si>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</si>
  <si>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</si>
  <si>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</si>
  <si>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</si>
  <si>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</si>
  <si>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</si>
  <si>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</si>
  <si>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</si>
  <si>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</si>
  <si>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</si>
  <si>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</si>
  <si>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</si>
  <si>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</si>
  <si>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</si>
  <si>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</si>
  <si>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</si>
  <si>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</si>
  <si>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</si>
  <si>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</si>
  <si>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</si>
  <si>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</si>
  <si>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</si>
  <si>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</si>
  <si>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</si>
  <si>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</si>
  <si>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　　　第１－１表　　二次保健医療圏・保健所・市区町村別にみた施設数及び人口１0万対施設数</t>
  </si>
  <si>
    <t>人口１0万対施設数</t>
  </si>
  <si>
    <t>富里市</t>
  </si>
  <si>
    <t>酒々井町</t>
  </si>
  <si>
    <t>総数</t>
  </si>
  <si>
    <t>花見川区</t>
  </si>
  <si>
    <t>稲毛区</t>
  </si>
  <si>
    <t>若葉区</t>
  </si>
  <si>
    <t>緑区</t>
  </si>
  <si>
    <t>美浜区</t>
  </si>
  <si>
    <r>
      <t>平成25</t>
    </r>
    <r>
      <rPr>
        <sz val="11"/>
        <rFont val="ＭＳ Ｐゴシック"/>
        <family val="3"/>
      </rPr>
      <t>年10月1日現在</t>
    </r>
  </si>
  <si>
    <t>平成25年10月1日現在推計人口</t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</si>
  <si>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月1日住民基本台帳年齢別人口（市区町村別）</t>
    </r>
    <r>
      <rPr>
        <sz val="11"/>
        <rFont val="ＭＳ Ｐゴシック"/>
        <family val="3"/>
      </rPr>
      <t>(総務省)</t>
    </r>
  </si>
  <si>
    <t>酒々井町</t>
  </si>
  <si>
    <t>大網白里市</t>
  </si>
  <si>
    <r>
      <t>注１）人口10万対比率算出のために用いた人口は、「平成26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日住民基本台帳年齢別人口（市区町村別）」（総務省）である。</t>
    </r>
  </si>
  <si>
    <t>　　　（千葉県、千葉市、船橋市及び柏市は厚生労働省発表の率）平成25年10月1日現在推計人口を使用）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</si>
</sst>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60" applyFont="1" applyBorder="1">
      <alignment/>
      <protection/>
    </xf>
    <xf numFmtId="0" fontId="0" fillId="0" borderId="0" xfId="60" applyFont="1">
      <alignment/>
      <protection/>
    </xf>
    <xf numFmtId="38" fontId="0" fillId="0" borderId="0" xfId="48" applyFont="1" applyBorder="1" applyAlignment="1">
      <alignment/>
    </xf>
    <xf numFmtId="0" fontId="5" fillId="0" borderId="0" xfId="60" applyFont="1" applyAlignment="1">
      <alignment horizontal="left" vertical="top"/>
      <protection/>
    </xf>
    <xf numFmtId="0" fontId="5" fillId="0" borderId="0" xfId="60" applyFont="1" applyFill="1" applyAlignment="1">
      <alignment horizontal="left" vertical="top"/>
      <protection/>
    </xf>
    <xf numFmtId="0" fontId="0" fillId="0" borderId="10" xfId="60" applyFont="1" applyBorder="1" applyAlignment="1">
      <alignment/>
      <protection/>
    </xf>
    <xf numFmtId="0" fontId="0" fillId="0" borderId="11" xfId="60" applyFont="1" applyBorder="1" applyAlignment="1">
      <alignment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4" xfId="60" applyFont="1" applyFill="1" applyBorder="1">
      <alignment/>
      <protection/>
    </xf>
    <xf numFmtId="0" fontId="0" fillId="0" borderId="15" xfId="60" applyFont="1" applyFill="1" applyBorder="1">
      <alignment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0" xfId="60" applyFont="1" applyBorder="1">
      <alignment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0" fillId="0" borderId="20" xfId="60" applyFont="1" applyBorder="1" applyAlignment="1">
      <alignment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177" fontId="0" fillId="0" borderId="10" xfId="60" applyNumberFormat="1" applyFont="1" applyFill="1" applyBorder="1" applyAlignment="1">
      <alignment/>
      <protection/>
    </xf>
    <xf numFmtId="176" fontId="0" fillId="0" borderId="23" xfId="48" applyNumberFormat="1" applyFont="1" applyBorder="1" applyAlignment="1">
      <alignment/>
    </xf>
    <xf numFmtId="0" fontId="0" fillId="0" borderId="11" xfId="60" applyFont="1" applyBorder="1">
      <alignment/>
      <protection/>
    </xf>
    <xf numFmtId="177" fontId="0" fillId="0" borderId="11" xfId="60" applyNumberFormat="1" applyFont="1" applyBorder="1">
      <alignment/>
      <protection/>
    </xf>
    <xf numFmtId="177" fontId="0" fillId="0" borderId="11" xfId="60" applyNumberFormat="1" applyFont="1" applyFill="1" applyBorder="1">
      <alignment/>
      <protection/>
    </xf>
    <xf numFmtId="177" fontId="0" fillId="0" borderId="17" xfId="60" applyNumberFormat="1" applyFont="1" applyFill="1" applyBorder="1">
      <alignment/>
      <protection/>
    </xf>
    <xf numFmtId="0" fontId="6" fillId="0" borderId="11" xfId="60" applyFont="1" applyBorder="1" applyAlignment="1">
      <alignment horizontal="left"/>
      <protection/>
    </xf>
    <xf numFmtId="0" fontId="0" fillId="0" borderId="11" xfId="60" applyFont="1" applyBorder="1" applyAlignment="1">
      <alignment horizontal="distributed"/>
      <protection/>
    </xf>
    <xf numFmtId="177" fontId="0" fillId="0" borderId="11" xfId="60" applyNumberFormat="1" applyFont="1" applyBorder="1" applyAlignment="1">
      <alignment horizontal="right"/>
      <protection/>
    </xf>
    <xf numFmtId="0" fontId="0" fillId="0" borderId="11" xfId="60" applyFont="1" applyFill="1" applyBorder="1">
      <alignment/>
      <protection/>
    </xf>
    <xf numFmtId="0" fontId="0" fillId="0" borderId="24" xfId="60" applyFont="1" applyFill="1" applyBorder="1">
      <alignment/>
      <protection/>
    </xf>
    <xf numFmtId="176" fontId="0" fillId="0" borderId="19" xfId="48" applyNumberFormat="1" applyFont="1" applyBorder="1" applyAlignment="1">
      <alignment/>
    </xf>
    <xf numFmtId="0" fontId="0" fillId="0" borderId="0" xfId="60" applyFont="1" applyBorder="1" applyAlignment="1">
      <alignment horizontal="distributed"/>
      <protection/>
    </xf>
    <xf numFmtId="177" fontId="0" fillId="0" borderId="11" xfId="60" applyNumberFormat="1" applyFont="1" applyFill="1" applyBorder="1" applyAlignment="1">
      <alignment horizontal="right"/>
      <protection/>
    </xf>
    <xf numFmtId="177" fontId="0" fillId="0" borderId="17" xfId="60" applyNumberFormat="1" applyFont="1" applyFill="1" applyBorder="1" applyAlignment="1">
      <alignment horizontal="right"/>
      <protection/>
    </xf>
    <xf numFmtId="0" fontId="0" fillId="0" borderId="0" xfId="60" applyFont="1" applyFill="1" applyAlignment="1">
      <alignment horizontal="right"/>
      <protection/>
    </xf>
    <xf numFmtId="0" fontId="0" fillId="0" borderId="11" xfId="60" applyFont="1" applyFill="1" applyBorder="1" applyAlignment="1">
      <alignment horizontal="right"/>
      <protection/>
    </xf>
    <xf numFmtId="0" fontId="0" fillId="0" borderId="23" xfId="60" applyFont="1" applyFill="1" applyBorder="1" applyAlignment="1">
      <alignment horizontal="right"/>
      <protection/>
    </xf>
    <xf numFmtId="177" fontId="0" fillId="0" borderId="24" xfId="60" applyNumberFormat="1" applyFont="1" applyFill="1" applyBorder="1" applyAlignment="1">
      <alignment horizontal="right"/>
      <protection/>
    </xf>
    <xf numFmtId="0" fontId="0" fillId="0" borderId="20" xfId="60" applyFont="1" applyBorder="1" applyAlignment="1">
      <alignment horizontal="distributed"/>
      <protection/>
    </xf>
    <xf numFmtId="177" fontId="0" fillId="0" borderId="20" xfId="60" applyNumberFormat="1" applyFont="1" applyBorder="1" applyAlignment="1">
      <alignment horizontal="right"/>
      <protection/>
    </xf>
    <xf numFmtId="177" fontId="0" fillId="0" borderId="20" xfId="60" applyNumberFormat="1" applyFont="1" applyFill="1" applyBorder="1" applyAlignment="1">
      <alignment horizontal="right"/>
      <protection/>
    </xf>
    <xf numFmtId="177" fontId="0" fillId="0" borderId="21" xfId="60" applyNumberFormat="1" applyFont="1" applyFill="1" applyBorder="1" applyAlignment="1">
      <alignment horizontal="right"/>
      <protection/>
    </xf>
    <xf numFmtId="176" fontId="0" fillId="0" borderId="22" xfId="48" applyNumberFormat="1" applyFont="1" applyBorder="1" applyAlignment="1">
      <alignment/>
    </xf>
    <xf numFmtId="38" fontId="0" fillId="0" borderId="0" xfId="48" applyFont="1" applyAlignment="1">
      <alignment vertical="center"/>
    </xf>
    <xf numFmtId="0" fontId="0" fillId="0" borderId="0" xfId="60" applyFont="1" applyFill="1" applyBorder="1" applyAlignment="1">
      <alignment horizontal="left"/>
      <protection/>
    </xf>
    <xf numFmtId="0" fontId="0" fillId="0" borderId="0" xfId="60" applyFont="1" applyAlignment="1">
      <alignment horizontal="left"/>
      <protection/>
    </xf>
    <xf numFmtId="0" fontId="0" fillId="0" borderId="0" xfId="6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60" applyNumberFormat="1" applyFont="1" applyBorder="1" applyAlignment="1">
      <alignment horizontal="right"/>
      <protection/>
    </xf>
    <xf numFmtId="176" fontId="0" fillId="0" borderId="0" xfId="48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177" fontId="0" fillId="0" borderId="23" xfId="60" applyNumberFormat="1" applyFont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1" xfId="60" applyFont="1" applyBorder="1" applyAlignment="1">
      <alignment horizontal="distributed"/>
      <protection/>
    </xf>
    <xf numFmtId="0" fontId="6" fillId="0" borderId="20" xfId="60" applyFont="1" applyBorder="1" applyAlignment="1">
      <alignment horizontal="distributed"/>
      <protection/>
    </xf>
    <xf numFmtId="0" fontId="0" fillId="0" borderId="11" xfId="60" applyFont="1" applyBorder="1" applyAlignment="1">
      <alignment horizontal="distributed" vertical="center" wrapText="1"/>
      <protection/>
    </xf>
    <xf numFmtId="0" fontId="0" fillId="0" borderId="0" xfId="0" applyFont="1" applyAlignment="1">
      <alignment vertical="center"/>
    </xf>
    <xf numFmtId="0" fontId="0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76" fontId="0" fillId="0" borderId="19" xfId="48" applyNumberFormat="1" applyFont="1" applyBorder="1" applyAlignment="1">
      <alignment horizontal="right"/>
    </xf>
    <xf numFmtId="176" fontId="0" fillId="0" borderId="25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6" fontId="0" fillId="0" borderId="26" xfId="60" applyNumberFormat="1" applyFont="1" applyBorder="1">
      <alignment/>
      <protection/>
    </xf>
    <xf numFmtId="176" fontId="0" fillId="0" borderId="0" xfId="60" applyNumberFormat="1" applyFont="1" applyAlignment="1">
      <alignment horizontal="center"/>
      <protection/>
    </xf>
    <xf numFmtId="38" fontId="0" fillId="0" borderId="0" xfId="48" applyFont="1" applyBorder="1" applyAlignment="1">
      <alignment/>
    </xf>
    <xf numFmtId="176" fontId="0" fillId="0" borderId="0" xfId="0" applyNumberFormat="1" applyAlignment="1">
      <alignment vertical="center"/>
    </xf>
    <xf numFmtId="177" fontId="0" fillId="0" borderId="11" xfId="0" applyNumberFormat="1" applyBorder="1" applyAlignment="1">
      <alignment horizontal="right"/>
    </xf>
    <xf numFmtId="0" fontId="0" fillId="0" borderId="11" xfId="60" applyFont="1" applyBorder="1" applyAlignment="1">
      <alignment horizontal="distributed"/>
      <protection/>
    </xf>
    <xf numFmtId="0" fontId="0" fillId="0" borderId="0" xfId="60" applyFont="1" applyBorder="1" applyAlignment="1">
      <alignment vertical="center"/>
      <protection/>
    </xf>
    <xf numFmtId="176" fontId="0" fillId="0" borderId="25" xfId="48" applyNumberFormat="1" applyFont="1" applyBorder="1" applyAlignment="1">
      <alignment/>
    </xf>
    <xf numFmtId="176" fontId="0" fillId="0" borderId="26" xfId="48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27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0" xfId="60" applyFont="1" applyAlignment="1">
      <alignment horizontal="left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二次保健医療圏別人口１０万人対施設数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0575"/>
          <c:w val="0.839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'1-1a'!$L$7:$L$8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'1-1a'!$L$14:$L$22</c:f>
              <c:numCache>
                <c:ptCount val="9"/>
                <c:pt idx="0">
                  <c:v>4.791412122897638</c:v>
                </c:pt>
                <c:pt idx="1">
                  <c:v>3.606167010900512</c:v>
                </c:pt>
                <c:pt idx="2">
                  <c:v>4.074345697120549</c:v>
                </c:pt>
                <c:pt idx="3">
                  <c:v>3.7307452094467997</c:v>
                </c:pt>
                <c:pt idx="4">
                  <c:v>7.114375442531091</c:v>
                </c:pt>
                <c:pt idx="5">
                  <c:v>4.852805583373406</c:v>
                </c:pt>
                <c:pt idx="6">
                  <c:v>11.860461668470444</c:v>
                </c:pt>
                <c:pt idx="7">
                  <c:v>5.447315381402865</c:v>
                </c:pt>
                <c:pt idx="8">
                  <c:v>4.269809246271922</c:v>
                </c:pt>
              </c:numCache>
            </c:numRef>
          </c:val>
        </c:ser>
        <c:ser>
          <c:idx val="1"/>
          <c:order val="1"/>
          <c:tx>
            <c:strRef>
              <c:f>'1-1a'!$M$7:$M$8</c:f>
              <c:strCache>
                <c:ptCount val="1"/>
                <c:pt idx="0">
                  <c:v>一般 診療所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'1-1a'!$M$14:$M$22</c:f>
              <c:numCache>
                <c:ptCount val="9"/>
                <c:pt idx="0">
                  <c:v>70.20460371376103</c:v>
                </c:pt>
                <c:pt idx="1">
                  <c:v>59.44359169581167</c:v>
                </c:pt>
                <c:pt idx="2">
                  <c:v>57.485313835737195</c:v>
                </c:pt>
                <c:pt idx="3">
                  <c:v>52.92131167474535</c:v>
                </c:pt>
                <c:pt idx="4">
                  <c:v>55.55988440833805</c:v>
                </c:pt>
                <c:pt idx="5">
                  <c:v>57.351338712594796</c:v>
                </c:pt>
                <c:pt idx="6">
                  <c:v>65.97381803086685</c:v>
                </c:pt>
                <c:pt idx="7">
                  <c:v>59.61784056313137</c:v>
                </c:pt>
                <c:pt idx="8">
                  <c:v>55.15170276434567</c:v>
                </c:pt>
              </c:numCache>
            </c:numRef>
          </c:val>
        </c:ser>
        <c:ser>
          <c:idx val="2"/>
          <c:order val="2"/>
          <c:tx>
            <c:strRef>
              <c:f>'1-1a'!$N$7:$N$8</c:f>
              <c:strCache>
                <c:ptCount val="1"/>
                <c:pt idx="0">
                  <c:v>歯科 診療所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'1-1a'!$N$14:$N$22</c:f>
              <c:numCache>
                <c:ptCount val="9"/>
                <c:pt idx="0">
                  <c:v>56.87197867613283</c:v>
                </c:pt>
                <c:pt idx="1">
                  <c:v>54.615981019928725</c:v>
                </c:pt>
                <c:pt idx="2">
                  <c:v>51.410834796393836</c:v>
                </c:pt>
                <c:pt idx="3">
                  <c:v>47.67063323182022</c:v>
                </c:pt>
                <c:pt idx="4">
                  <c:v>53.52720571047202</c:v>
                </c:pt>
                <c:pt idx="5">
                  <c:v>45.4399068261328</c:v>
                </c:pt>
                <c:pt idx="6">
                  <c:v>46.70056781960238</c:v>
                </c:pt>
                <c:pt idx="7">
                  <c:v>44.18378031582324</c:v>
                </c:pt>
                <c:pt idx="8">
                  <c:v>44.12136221147653</c:v>
                </c:pt>
              </c:numCache>
            </c:numRef>
          </c:val>
        </c:ser>
        <c:axId val="53934419"/>
        <c:axId val="15647724"/>
      </c:barChart>
      <c:catAx>
        <c:axId val="5393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二次医療圏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施設数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0725"/>
          <c:w val="0.107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87" right="0.787" top="0.984" bottom="0.984" header="0.512" footer="0.51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"/>
    </sheetView>
  </sheetViews>
  <sheetFormatPr defaultColWidth="9.00390625" defaultRowHeight="13.5"/>
  <cols>
    <col min="1" max="1" width="13.875" style="0" customWidth="1"/>
    <col min="2" max="7" width="6.75390625" style="0" customWidth="1"/>
    <col min="8" max="11" width="6.75390625" style="66" customWidth="1"/>
    <col min="12" max="12" width="8.375" style="0" bestFit="1" customWidth="1"/>
    <col min="13" max="13" width="6.875" style="0" customWidth="1"/>
    <col min="14" max="14" width="6.75390625" style="0" customWidth="1"/>
    <col min="15" max="15" width="9.00390625" style="0" hidden="1" customWidth="1"/>
    <col min="16" max="16" width="9.00390625" style="88" hidden="1" customWidth="1"/>
    <col min="17" max="17" width="11.50390625" style="62" hidden="1" customWidth="1"/>
    <col min="18" max="18" width="9.00390625" style="0" hidden="1" customWidth="1"/>
  </cols>
  <sheetData>
    <row r="1" spans="1:16" s="71" customFormat="1" ht="24" customHeight="1">
      <c r="A1" s="67" t="s">
        <v>0</v>
      </c>
      <c r="H1" s="72"/>
      <c r="I1" s="72"/>
      <c r="J1" s="72"/>
      <c r="K1" s="72"/>
      <c r="P1" s="83"/>
    </row>
    <row r="2" spans="8:16" s="71" customFormat="1" ht="6.75" customHeight="1">
      <c r="H2" s="72"/>
      <c r="I2" s="72"/>
      <c r="J2" s="72"/>
      <c r="K2" s="72"/>
      <c r="P2" s="83"/>
    </row>
    <row r="3" spans="1:16" s="71" customFormat="1" ht="14.25">
      <c r="A3" s="101" t="s">
        <v>122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P3" s="83"/>
    </row>
    <row r="4" spans="1:17" ht="14.2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4"/>
      <c r="M4" s="93" t="s">
        <v>132</v>
      </c>
      <c r="N4" s="4"/>
      <c r="O4" s="2"/>
      <c r="P4" s="84"/>
      <c r="Q4" s="3"/>
    </row>
    <row r="5" spans="1:17" ht="13.5">
      <c r="A5" s="6"/>
      <c r="B5" s="102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4" t="s">
        <v>123</v>
      </c>
      <c r="M5" s="105"/>
      <c r="N5" s="106"/>
      <c r="O5" s="2"/>
      <c r="P5" s="84"/>
      <c r="Q5" s="3" t="s">
        <v>2</v>
      </c>
    </row>
    <row r="6" spans="1:17" ht="13.5">
      <c r="A6" s="7"/>
      <c r="B6" s="8"/>
      <c r="C6" s="9"/>
      <c r="D6" s="10"/>
      <c r="E6" s="10"/>
      <c r="F6" s="10"/>
      <c r="G6" s="11"/>
      <c r="H6" s="12"/>
      <c r="I6" s="13"/>
      <c r="J6" s="14"/>
      <c r="K6" s="15"/>
      <c r="L6" s="16"/>
      <c r="M6" s="17"/>
      <c r="N6" s="17"/>
      <c r="O6" s="2"/>
      <c r="P6" s="84"/>
      <c r="Q6" s="3"/>
    </row>
    <row r="7" spans="1:17" ht="13.5">
      <c r="A7" s="7"/>
      <c r="B7" s="18" t="s">
        <v>3</v>
      </c>
      <c r="C7" s="17" t="s">
        <v>4</v>
      </c>
      <c r="D7" s="8" t="s">
        <v>5</v>
      </c>
      <c r="E7" s="19"/>
      <c r="F7" s="20"/>
      <c r="G7" s="20"/>
      <c r="H7" s="21" t="s">
        <v>5</v>
      </c>
      <c r="I7" s="12"/>
      <c r="J7" s="22"/>
      <c r="K7" s="23" t="s">
        <v>6</v>
      </c>
      <c r="L7" s="107" t="s">
        <v>3</v>
      </c>
      <c r="M7" s="25" t="s">
        <v>5</v>
      </c>
      <c r="N7" s="25" t="s">
        <v>6</v>
      </c>
      <c r="O7" s="2"/>
      <c r="P7" s="84"/>
      <c r="Q7" s="3"/>
    </row>
    <row r="8" spans="1:17" ht="13.5">
      <c r="A8" s="7"/>
      <c r="B8" s="18"/>
      <c r="C8" s="25" t="s">
        <v>3</v>
      </c>
      <c r="D8" s="25" t="s">
        <v>3</v>
      </c>
      <c r="E8" s="26" t="s">
        <v>7</v>
      </c>
      <c r="F8" s="25" t="s">
        <v>8</v>
      </c>
      <c r="G8" s="25" t="s">
        <v>8</v>
      </c>
      <c r="H8" s="21" t="s">
        <v>9</v>
      </c>
      <c r="I8" s="23" t="s">
        <v>10</v>
      </c>
      <c r="J8" s="27" t="s">
        <v>7</v>
      </c>
      <c r="K8" s="23" t="s">
        <v>9</v>
      </c>
      <c r="L8" s="107"/>
      <c r="M8" s="25" t="s">
        <v>9</v>
      </c>
      <c r="N8" s="25" t="s">
        <v>9</v>
      </c>
      <c r="O8" s="2"/>
      <c r="P8" s="84"/>
      <c r="Q8" s="3"/>
    </row>
    <row r="9" spans="1:17" ht="13.5">
      <c r="A9" s="7"/>
      <c r="B9" s="18"/>
      <c r="C9" s="25"/>
      <c r="D9" s="25"/>
      <c r="E9" s="26" t="s">
        <v>11</v>
      </c>
      <c r="F9" s="26" t="s">
        <v>12</v>
      </c>
      <c r="G9" s="25" t="s">
        <v>13</v>
      </c>
      <c r="H9" s="21"/>
      <c r="I9" s="21"/>
      <c r="J9" s="28" t="s">
        <v>11</v>
      </c>
      <c r="K9" s="23"/>
      <c r="L9" s="24"/>
      <c r="M9" s="25"/>
      <c r="N9" s="25"/>
      <c r="O9" s="2"/>
      <c r="P9" s="84"/>
      <c r="Q9" s="3"/>
    </row>
    <row r="10" spans="1:18" ht="13.5">
      <c r="A10" s="29"/>
      <c r="B10" s="30"/>
      <c r="C10" s="31"/>
      <c r="D10" s="31"/>
      <c r="E10" s="32" t="s">
        <v>3</v>
      </c>
      <c r="F10" s="32" t="s">
        <v>14</v>
      </c>
      <c r="G10" s="31" t="s">
        <v>15</v>
      </c>
      <c r="H10" s="33"/>
      <c r="I10" s="33"/>
      <c r="J10" s="34" t="s">
        <v>9</v>
      </c>
      <c r="K10" s="35"/>
      <c r="L10" s="36"/>
      <c r="M10" s="31"/>
      <c r="N10" s="31"/>
      <c r="O10" s="2"/>
      <c r="P10" s="84"/>
      <c r="R10" t="s">
        <v>133</v>
      </c>
    </row>
    <row r="11" spans="1:18" ht="13.5">
      <c r="A11" s="37" t="s">
        <v>16</v>
      </c>
      <c r="B11" s="73">
        <v>279</v>
      </c>
      <c r="C11" s="73">
        <v>34</v>
      </c>
      <c r="D11" s="73">
        <v>245</v>
      </c>
      <c r="E11" s="73">
        <v>113</v>
      </c>
      <c r="F11" s="73">
        <v>12</v>
      </c>
      <c r="G11" s="73">
        <v>134</v>
      </c>
      <c r="H11" s="38">
        <v>3720</v>
      </c>
      <c r="I11" s="38">
        <v>233</v>
      </c>
      <c r="J11" s="38">
        <v>16</v>
      </c>
      <c r="K11" s="38">
        <v>3221</v>
      </c>
      <c r="L11" s="49">
        <v>4.5058139534883725</v>
      </c>
      <c r="M11" s="49">
        <v>60.077519379844965</v>
      </c>
      <c r="N11" s="49">
        <v>52.018733850129195</v>
      </c>
      <c r="O11" s="2"/>
      <c r="P11" s="85" t="s">
        <v>126</v>
      </c>
      <c r="Q11" s="3">
        <f>SUM(Q42:Q100)</f>
        <v>6247860</v>
      </c>
      <c r="R11">
        <v>6192000</v>
      </c>
    </row>
    <row r="12" spans="1:17" ht="13.5">
      <c r="A12" s="40"/>
      <c r="B12" s="41"/>
      <c r="C12" s="41"/>
      <c r="D12" s="41"/>
      <c r="E12" s="41"/>
      <c r="F12" s="41"/>
      <c r="G12" s="41"/>
      <c r="H12" s="42"/>
      <c r="I12" s="42"/>
      <c r="J12" s="43"/>
      <c r="K12" s="43"/>
      <c r="L12" s="90"/>
      <c r="M12" s="92"/>
      <c r="N12" s="91"/>
      <c r="O12" s="2"/>
      <c r="P12" s="84"/>
      <c r="Q12" s="94" t="s">
        <v>134</v>
      </c>
    </row>
    <row r="13" spans="1:17" ht="15" customHeight="1">
      <c r="A13" s="44" t="s">
        <v>17</v>
      </c>
      <c r="B13" s="41"/>
      <c r="C13" s="41"/>
      <c r="D13" s="41"/>
      <c r="E13" s="41"/>
      <c r="F13" s="41"/>
      <c r="G13" s="41"/>
      <c r="H13" s="42"/>
      <c r="I13" s="42"/>
      <c r="J13" s="43"/>
      <c r="K13" s="43"/>
      <c r="L13" s="90"/>
      <c r="M13" s="92"/>
      <c r="N13" s="91"/>
      <c r="O13" s="2"/>
      <c r="P13" s="86" t="s">
        <v>17</v>
      </c>
      <c r="Q13" s="3"/>
    </row>
    <row r="14" spans="1:19" ht="18" customHeight="1">
      <c r="A14" s="45" t="s">
        <v>18</v>
      </c>
      <c r="B14" s="74">
        <v>46</v>
      </c>
      <c r="C14" s="74">
        <v>6</v>
      </c>
      <c r="D14" s="74">
        <v>40</v>
      </c>
      <c r="E14" s="74">
        <v>14</v>
      </c>
      <c r="F14" s="74">
        <v>3</v>
      </c>
      <c r="G14" s="75">
        <v>20</v>
      </c>
      <c r="H14" s="47">
        <v>674</v>
      </c>
      <c r="I14" s="47">
        <v>41</v>
      </c>
      <c r="J14" s="47">
        <v>3</v>
      </c>
      <c r="K14" s="48">
        <v>546</v>
      </c>
      <c r="L14" s="49">
        <v>4.791412122897638</v>
      </c>
      <c r="M14" s="49">
        <v>70.20460371376103</v>
      </c>
      <c r="N14" s="49">
        <v>56.87197867613283</v>
      </c>
      <c r="O14" s="2"/>
      <c r="P14" s="84" t="s">
        <v>18</v>
      </c>
      <c r="Q14" s="3">
        <f>Q25</f>
        <v>960051</v>
      </c>
      <c r="S14" s="95"/>
    </row>
    <row r="15" spans="1:19" ht="18" customHeight="1">
      <c r="A15" s="45" t="s">
        <v>19</v>
      </c>
      <c r="B15" s="76">
        <v>62</v>
      </c>
      <c r="C15" s="76">
        <v>10</v>
      </c>
      <c r="D15" s="76">
        <v>52</v>
      </c>
      <c r="E15" s="76">
        <v>22</v>
      </c>
      <c r="F15" s="46">
        <v>3</v>
      </c>
      <c r="G15">
        <v>27</v>
      </c>
      <c r="H15" s="47">
        <v>1022</v>
      </c>
      <c r="I15" s="47">
        <v>48</v>
      </c>
      <c r="J15" s="47">
        <v>1</v>
      </c>
      <c r="K15" s="48">
        <v>939</v>
      </c>
      <c r="L15" s="49">
        <v>3.606167010900512</v>
      </c>
      <c r="M15" s="49">
        <v>59.44359169581167</v>
      </c>
      <c r="N15" s="49">
        <v>54.615981019928725</v>
      </c>
      <c r="O15" s="2"/>
      <c r="P15" s="84" t="s">
        <v>19</v>
      </c>
      <c r="Q15" s="3">
        <f>SUM(Q26,Q28,Q36)</f>
        <v>1719277</v>
      </c>
      <c r="S15" s="95"/>
    </row>
    <row r="16" spans="1:19" ht="18" customHeight="1">
      <c r="A16" s="45" t="s">
        <v>20</v>
      </c>
      <c r="B16" s="76">
        <v>55</v>
      </c>
      <c r="C16" s="76">
        <v>6</v>
      </c>
      <c r="D16" s="76">
        <v>49</v>
      </c>
      <c r="E16" s="76">
        <v>19</v>
      </c>
      <c r="F16" s="46">
        <v>1</v>
      </c>
      <c r="G16">
        <v>28</v>
      </c>
      <c r="H16" s="47">
        <v>776</v>
      </c>
      <c r="I16" s="47">
        <v>41</v>
      </c>
      <c r="J16" s="47">
        <v>2</v>
      </c>
      <c r="K16" s="48">
        <v>694</v>
      </c>
      <c r="L16" s="49">
        <v>4.074345697120549</v>
      </c>
      <c r="M16" s="49">
        <v>57.485313835737195</v>
      </c>
      <c r="N16" s="49">
        <v>51.410834796393836</v>
      </c>
      <c r="O16" s="2"/>
      <c r="P16" s="84" t="s">
        <v>20</v>
      </c>
      <c r="Q16" s="3">
        <f>SUM(Q29,Q30,Q27)</f>
        <v>1349910</v>
      </c>
      <c r="S16" s="95"/>
    </row>
    <row r="17" spans="1:19" ht="18" customHeight="1">
      <c r="A17" s="45" t="s">
        <v>99</v>
      </c>
      <c r="B17" s="76">
        <v>27</v>
      </c>
      <c r="C17" s="76">
        <v>3</v>
      </c>
      <c r="D17" s="76">
        <v>24</v>
      </c>
      <c r="E17" s="76">
        <v>9</v>
      </c>
      <c r="F17" s="76">
        <v>1</v>
      </c>
      <c r="G17">
        <v>16</v>
      </c>
      <c r="H17" s="47">
        <v>383</v>
      </c>
      <c r="I17" s="47">
        <v>28</v>
      </c>
      <c r="J17" s="47">
        <v>2</v>
      </c>
      <c r="K17" s="48">
        <v>345</v>
      </c>
      <c r="L17" s="49">
        <v>3.7307452094467997</v>
      </c>
      <c r="M17" s="49">
        <v>52.92131167474535</v>
      </c>
      <c r="N17" s="49">
        <v>47.67063323182022</v>
      </c>
      <c r="O17" s="2"/>
      <c r="P17" s="84" t="s">
        <v>99</v>
      </c>
      <c r="Q17" s="3">
        <f>Q31</f>
        <v>723716</v>
      </c>
      <c r="S17" s="95"/>
    </row>
    <row r="18" spans="1:19" ht="18" customHeight="1">
      <c r="A18" s="45" t="s">
        <v>21</v>
      </c>
      <c r="B18" s="76">
        <v>21</v>
      </c>
      <c r="C18" s="76">
        <v>3</v>
      </c>
      <c r="D18" s="76">
        <v>18</v>
      </c>
      <c r="E18" s="76">
        <v>12</v>
      </c>
      <c r="F18" s="46">
        <v>1</v>
      </c>
      <c r="G18">
        <v>8</v>
      </c>
      <c r="H18" s="47">
        <v>164</v>
      </c>
      <c r="I18" s="47">
        <v>12</v>
      </c>
      <c r="J18" s="47">
        <v>2</v>
      </c>
      <c r="K18" s="48">
        <v>158</v>
      </c>
      <c r="L18" s="49">
        <v>7.114375442531091</v>
      </c>
      <c r="M18" s="49">
        <v>55.55988440833805</v>
      </c>
      <c r="N18" s="49">
        <v>53.52720571047202</v>
      </c>
      <c r="O18" s="2"/>
      <c r="P18" s="84" t="s">
        <v>21</v>
      </c>
      <c r="Q18" s="3">
        <f>SUM(Q37,Q38)</f>
        <v>295177</v>
      </c>
      <c r="S18" s="95"/>
    </row>
    <row r="19" spans="1:19" ht="18" customHeight="1">
      <c r="A19" s="45" t="s">
        <v>100</v>
      </c>
      <c r="B19" s="76">
        <v>22</v>
      </c>
      <c r="C19" s="76">
        <v>1</v>
      </c>
      <c r="D19" s="76">
        <v>21</v>
      </c>
      <c r="E19" s="76">
        <v>15</v>
      </c>
      <c r="F19" s="46" t="s">
        <v>43</v>
      </c>
      <c r="G19">
        <v>13</v>
      </c>
      <c r="H19" s="42">
        <v>260</v>
      </c>
      <c r="I19" s="42">
        <v>16</v>
      </c>
      <c r="J19" s="42">
        <v>1</v>
      </c>
      <c r="K19" s="42">
        <v>206</v>
      </c>
      <c r="L19" s="49">
        <v>4.852805583373406</v>
      </c>
      <c r="M19" s="49">
        <v>57.351338712594796</v>
      </c>
      <c r="N19" s="49">
        <v>45.4399068261328</v>
      </c>
      <c r="O19" s="2"/>
      <c r="P19" s="84" t="s">
        <v>101</v>
      </c>
      <c r="Q19" s="3">
        <f>SUM(Q32,Q33,Q39)</f>
        <v>453346</v>
      </c>
      <c r="S19" s="95"/>
    </row>
    <row r="20" spans="1:19" ht="18" customHeight="1">
      <c r="A20" s="45" t="s">
        <v>22</v>
      </c>
      <c r="B20" s="76">
        <v>16</v>
      </c>
      <c r="C20" s="76">
        <v>2</v>
      </c>
      <c r="D20" s="76">
        <v>14</v>
      </c>
      <c r="E20" s="76">
        <v>9</v>
      </c>
      <c r="F20" s="76">
        <v>1</v>
      </c>
      <c r="G20">
        <v>7</v>
      </c>
      <c r="H20" s="47">
        <v>89</v>
      </c>
      <c r="I20" s="47">
        <v>15</v>
      </c>
      <c r="J20" s="47">
        <v>1</v>
      </c>
      <c r="K20" s="48">
        <v>63</v>
      </c>
      <c r="L20" s="49">
        <v>11.860461668470444</v>
      </c>
      <c r="M20" s="49">
        <v>65.97381803086685</v>
      </c>
      <c r="N20" s="49">
        <v>46.70056781960238</v>
      </c>
      <c r="O20" s="2"/>
      <c r="P20" s="84" t="s">
        <v>22</v>
      </c>
      <c r="Q20" s="3">
        <f>Q40</f>
        <v>134902</v>
      </c>
      <c r="S20" s="95"/>
    </row>
    <row r="21" spans="1:19" ht="18" customHeight="1">
      <c r="A21" s="45" t="s">
        <v>23</v>
      </c>
      <c r="B21" s="76">
        <v>18</v>
      </c>
      <c r="C21" s="76">
        <v>1</v>
      </c>
      <c r="D21" s="76">
        <v>17</v>
      </c>
      <c r="E21" s="76">
        <v>8</v>
      </c>
      <c r="F21" s="46">
        <v>1</v>
      </c>
      <c r="G21">
        <v>8</v>
      </c>
      <c r="H21" s="47">
        <v>197</v>
      </c>
      <c r="I21" s="47">
        <v>17</v>
      </c>
      <c r="J21" s="47">
        <v>1</v>
      </c>
      <c r="K21" s="48">
        <v>146</v>
      </c>
      <c r="L21" s="49">
        <v>5.447315381402865</v>
      </c>
      <c r="M21" s="49">
        <v>59.61784056313137</v>
      </c>
      <c r="N21" s="49">
        <v>44.18378031582324</v>
      </c>
      <c r="O21" s="2"/>
      <c r="P21" s="84" t="s">
        <v>23</v>
      </c>
      <c r="Q21" s="3">
        <f>Q35</f>
        <v>330438</v>
      </c>
      <c r="S21" s="95"/>
    </row>
    <row r="22" spans="1:19" ht="18" customHeight="1">
      <c r="A22" s="45" t="s">
        <v>24</v>
      </c>
      <c r="B22" s="76">
        <v>12</v>
      </c>
      <c r="C22" s="76">
        <v>2</v>
      </c>
      <c r="D22" s="76">
        <v>10</v>
      </c>
      <c r="E22" s="76">
        <v>5</v>
      </c>
      <c r="F22" s="76">
        <v>1</v>
      </c>
      <c r="G22">
        <v>7</v>
      </c>
      <c r="H22" s="42">
        <v>155</v>
      </c>
      <c r="I22" s="42">
        <v>15</v>
      </c>
      <c r="J22" s="42">
        <v>3</v>
      </c>
      <c r="K22" s="42">
        <v>124</v>
      </c>
      <c r="L22" s="49">
        <v>4.269809246271922</v>
      </c>
      <c r="M22" s="49">
        <v>55.15170276434567</v>
      </c>
      <c r="N22" s="49">
        <v>44.12136221147653</v>
      </c>
      <c r="O22" s="2"/>
      <c r="P22" s="84" t="s">
        <v>25</v>
      </c>
      <c r="Q22" s="3">
        <f>Q34</f>
        <v>281043</v>
      </c>
      <c r="S22" s="95"/>
    </row>
    <row r="23" spans="1:17" ht="18" customHeight="1">
      <c r="A23" s="40"/>
      <c r="B23" s="46"/>
      <c r="C23" s="46"/>
      <c r="D23" s="46"/>
      <c r="E23" s="46"/>
      <c r="F23" s="46"/>
      <c r="G23" s="77"/>
      <c r="H23" s="42"/>
      <c r="I23" s="42"/>
      <c r="J23" s="43"/>
      <c r="K23" s="43"/>
      <c r="L23" s="90"/>
      <c r="M23" s="92"/>
      <c r="N23" s="91"/>
      <c r="O23" s="2"/>
      <c r="P23" s="84"/>
      <c r="Q23" s="3"/>
    </row>
    <row r="24" spans="1:17" ht="19.5" customHeight="1">
      <c r="A24" s="45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90"/>
      <c r="M24" s="92"/>
      <c r="N24" s="91"/>
      <c r="O24" s="2"/>
      <c r="P24" s="84" t="s">
        <v>26</v>
      </c>
      <c r="Q24" s="3"/>
    </row>
    <row r="25" spans="1:18" ht="22.5" customHeight="1">
      <c r="A25" s="82" t="s">
        <v>102</v>
      </c>
      <c r="B25" s="96">
        <v>46</v>
      </c>
      <c r="C25" s="78">
        <v>6</v>
      </c>
      <c r="D25" s="78">
        <v>40</v>
      </c>
      <c r="E25" s="78">
        <v>14</v>
      </c>
      <c r="F25" s="78">
        <v>3</v>
      </c>
      <c r="G25" s="79">
        <v>20</v>
      </c>
      <c r="H25" s="42">
        <v>674</v>
      </c>
      <c r="I25" s="42">
        <v>41</v>
      </c>
      <c r="J25" s="42">
        <v>3</v>
      </c>
      <c r="K25" s="43">
        <v>546</v>
      </c>
      <c r="L25" s="49">
        <v>4.771784232365145</v>
      </c>
      <c r="M25" s="49">
        <v>69.91701244813278</v>
      </c>
      <c r="N25" s="49">
        <v>56.63900414937759</v>
      </c>
      <c r="O25" s="2"/>
      <c r="P25" s="87" t="s">
        <v>102</v>
      </c>
      <c r="Q25" s="3">
        <f>SUM(Q42:Q47)</f>
        <v>960051</v>
      </c>
      <c r="R25">
        <v>964000</v>
      </c>
    </row>
    <row r="26" spans="1:18" ht="22.5" customHeight="1">
      <c r="A26" s="82" t="s">
        <v>103</v>
      </c>
      <c r="B26" s="96">
        <v>22</v>
      </c>
      <c r="C26" s="78">
        <v>3</v>
      </c>
      <c r="D26" s="78">
        <v>19</v>
      </c>
      <c r="E26" s="78">
        <v>7</v>
      </c>
      <c r="F26" s="46">
        <v>1</v>
      </c>
      <c r="G26" s="79">
        <v>8</v>
      </c>
      <c r="H26" s="51">
        <v>340</v>
      </c>
      <c r="I26" s="51">
        <v>9</v>
      </c>
      <c r="J26" s="51">
        <v>0</v>
      </c>
      <c r="K26" s="51">
        <v>321</v>
      </c>
      <c r="L26" s="49">
        <v>3.5598705501618126</v>
      </c>
      <c r="M26" s="49">
        <v>55.01618122977346</v>
      </c>
      <c r="N26" s="49">
        <v>51.94174757281553</v>
      </c>
      <c r="O26" s="2"/>
      <c r="P26" s="84" t="s">
        <v>27</v>
      </c>
      <c r="Q26" s="3">
        <f>Q50</f>
        <v>619551</v>
      </c>
      <c r="R26">
        <v>618000</v>
      </c>
    </row>
    <row r="27" spans="1:18" ht="22.5" customHeight="1">
      <c r="A27" s="82" t="s">
        <v>104</v>
      </c>
      <c r="B27" s="96">
        <v>17</v>
      </c>
      <c r="C27" s="78">
        <v>2</v>
      </c>
      <c r="D27" s="78">
        <v>15</v>
      </c>
      <c r="E27" s="78">
        <v>6</v>
      </c>
      <c r="F27" s="46">
        <v>0</v>
      </c>
      <c r="G27" s="79">
        <v>9</v>
      </c>
      <c r="H27" s="51">
        <v>249</v>
      </c>
      <c r="I27" s="51">
        <v>11</v>
      </c>
      <c r="J27" s="51">
        <v>0</v>
      </c>
      <c r="K27" s="52">
        <v>209</v>
      </c>
      <c r="L27" s="49">
        <v>4.187192118226601</v>
      </c>
      <c r="M27" s="49">
        <v>61.330049261083744</v>
      </c>
      <c r="N27" s="49">
        <v>51.477832512315274</v>
      </c>
      <c r="O27" s="2"/>
      <c r="P27" s="87" t="s">
        <v>104</v>
      </c>
      <c r="Q27" s="3">
        <f>Q61</f>
        <v>404074</v>
      </c>
      <c r="R27">
        <v>406000</v>
      </c>
    </row>
    <row r="28" spans="1:17" ht="22.5" customHeight="1">
      <c r="A28" s="82" t="s">
        <v>105</v>
      </c>
      <c r="B28" s="96">
        <v>18</v>
      </c>
      <c r="C28" s="78">
        <v>2</v>
      </c>
      <c r="D28" s="78">
        <v>16</v>
      </c>
      <c r="E28" s="78">
        <v>7</v>
      </c>
      <c r="F28" s="46">
        <v>0</v>
      </c>
      <c r="G28" s="79">
        <v>10</v>
      </c>
      <c r="H28" s="51">
        <v>403</v>
      </c>
      <c r="I28" s="51">
        <v>25</v>
      </c>
      <c r="J28" s="51">
        <v>1</v>
      </c>
      <c r="K28" s="52">
        <v>351</v>
      </c>
      <c r="L28" s="49">
        <v>2.850238945031559</v>
      </c>
      <c r="M28" s="49">
        <v>63.813683047095445</v>
      </c>
      <c r="N28" s="49">
        <v>55.57965942811539</v>
      </c>
      <c r="O28" s="2"/>
      <c r="P28" s="84" t="s">
        <v>28</v>
      </c>
      <c r="Q28" s="3">
        <f>SUM(Q49,Q71)</f>
        <v>631526</v>
      </c>
    </row>
    <row r="29" spans="1:17" ht="22.5" customHeight="1">
      <c r="A29" s="82" t="s">
        <v>106</v>
      </c>
      <c r="B29" s="96">
        <v>30</v>
      </c>
      <c r="C29" s="78">
        <v>1</v>
      </c>
      <c r="D29" s="78">
        <v>29</v>
      </c>
      <c r="E29" s="78">
        <v>11</v>
      </c>
      <c r="F29" s="46">
        <v>1</v>
      </c>
      <c r="G29" s="79">
        <v>16</v>
      </c>
      <c r="H29" s="51">
        <v>446</v>
      </c>
      <c r="I29" s="51">
        <v>22</v>
      </c>
      <c r="J29" s="51">
        <v>2</v>
      </c>
      <c r="K29" s="52">
        <v>408</v>
      </c>
      <c r="L29" s="49">
        <v>3.8002921157873</v>
      </c>
      <c r="M29" s="49">
        <v>56.4976761213712</v>
      </c>
      <c r="N29" s="49">
        <v>51.683972774707286</v>
      </c>
      <c r="O29" s="2"/>
      <c r="P29" s="84" t="s">
        <v>29</v>
      </c>
      <c r="Q29" s="3">
        <f>SUM(Q53,Q64,Q66)</f>
        <v>789413</v>
      </c>
    </row>
    <row r="30" spans="1:17" ht="22.5" customHeight="1">
      <c r="A30" s="82" t="s">
        <v>107</v>
      </c>
      <c r="B30" s="96">
        <v>8</v>
      </c>
      <c r="C30" s="78">
        <v>3</v>
      </c>
      <c r="D30" s="78">
        <v>5</v>
      </c>
      <c r="E30" s="78">
        <v>2</v>
      </c>
      <c r="F30" s="46">
        <v>0</v>
      </c>
      <c r="G30" s="79">
        <v>3</v>
      </c>
      <c r="H30" s="51">
        <v>81</v>
      </c>
      <c r="I30" s="51">
        <v>8</v>
      </c>
      <c r="J30" s="51">
        <v>0</v>
      </c>
      <c r="K30" s="52">
        <v>77</v>
      </c>
      <c r="L30" s="49">
        <v>5.114337405624492</v>
      </c>
      <c r="M30" s="49">
        <v>51.782666231947985</v>
      </c>
      <c r="N30" s="49">
        <v>49.225497529135744</v>
      </c>
      <c r="O30" s="2"/>
      <c r="P30" s="84" t="s">
        <v>30</v>
      </c>
      <c r="Q30" s="3">
        <f>Q54</f>
        <v>156423</v>
      </c>
    </row>
    <row r="31" spans="1:17" ht="22.5" customHeight="1">
      <c r="A31" s="82" t="s">
        <v>108</v>
      </c>
      <c r="B31" s="96">
        <v>27</v>
      </c>
      <c r="C31" s="78">
        <v>3</v>
      </c>
      <c r="D31" s="78">
        <v>24</v>
      </c>
      <c r="E31" s="78">
        <v>9</v>
      </c>
      <c r="F31" s="78">
        <v>1</v>
      </c>
      <c r="G31" s="79">
        <v>16</v>
      </c>
      <c r="H31" s="51">
        <v>408</v>
      </c>
      <c r="I31" s="51">
        <v>29</v>
      </c>
      <c r="J31" s="51">
        <v>2</v>
      </c>
      <c r="K31" s="52">
        <v>354</v>
      </c>
      <c r="L31" s="49">
        <v>3.7307452094467997</v>
      </c>
      <c r="M31" s="49">
        <v>56.375705387196085</v>
      </c>
      <c r="N31" s="49">
        <v>48.91421496830248</v>
      </c>
      <c r="O31" s="2"/>
      <c r="P31" s="84" t="s">
        <v>31</v>
      </c>
      <c r="Q31" s="3">
        <f>SUM(Q56,Q57,Q72,Q74,Q75,Q76,Q77,Q84,Q85)</f>
        <v>723716</v>
      </c>
    </row>
    <row r="32" spans="1:17" ht="22.5" customHeight="1">
      <c r="A32" s="82" t="s">
        <v>109</v>
      </c>
      <c r="B32" s="96">
        <v>10</v>
      </c>
      <c r="C32" s="78">
        <v>1</v>
      </c>
      <c r="D32" s="78">
        <v>9</v>
      </c>
      <c r="E32" s="78">
        <v>6</v>
      </c>
      <c r="F32" s="46">
        <v>0</v>
      </c>
      <c r="G32" s="79">
        <v>6</v>
      </c>
      <c r="H32" s="51">
        <v>93</v>
      </c>
      <c r="I32" s="51">
        <v>5</v>
      </c>
      <c r="J32" s="51">
        <v>0</v>
      </c>
      <c r="K32" s="52">
        <v>82</v>
      </c>
      <c r="L32" s="49">
        <v>6.416426050689766</v>
      </c>
      <c r="M32" s="49">
        <v>59.67276227141482</v>
      </c>
      <c r="N32" s="49">
        <v>52.61469361565608</v>
      </c>
      <c r="O32" s="2"/>
      <c r="P32" s="84" t="s">
        <v>32</v>
      </c>
      <c r="Q32" s="3">
        <f>SUM(Q55,Q92:Q97)</f>
        <v>155850</v>
      </c>
    </row>
    <row r="33" spans="1:17" ht="22.5" customHeight="1">
      <c r="A33" s="82" t="s">
        <v>110</v>
      </c>
      <c r="B33" s="96">
        <v>5</v>
      </c>
      <c r="C33" s="46">
        <v>0</v>
      </c>
      <c r="D33" s="78">
        <v>5</v>
      </c>
      <c r="E33" s="78">
        <v>5</v>
      </c>
      <c r="F33" s="46">
        <v>0</v>
      </c>
      <c r="G33" s="79">
        <v>2</v>
      </c>
      <c r="H33" s="51">
        <v>43</v>
      </c>
      <c r="I33" s="51">
        <v>7</v>
      </c>
      <c r="J33" s="51">
        <v>0</v>
      </c>
      <c r="K33" s="52">
        <v>29</v>
      </c>
      <c r="L33" s="49">
        <v>6.3171992065597795</v>
      </c>
      <c r="M33" s="49">
        <v>54.32791317641411</v>
      </c>
      <c r="N33" s="49">
        <v>36.639755398046724</v>
      </c>
      <c r="O33" s="2"/>
      <c r="P33" s="84" t="s">
        <v>33</v>
      </c>
      <c r="Q33" s="3">
        <f>SUM(Q62,Q82,Q98:Q99)</f>
        <v>79149</v>
      </c>
    </row>
    <row r="34" spans="1:17" ht="22.5" customHeight="1">
      <c r="A34" s="82" t="s">
        <v>111</v>
      </c>
      <c r="B34" s="96">
        <v>12</v>
      </c>
      <c r="C34" s="78">
        <v>2</v>
      </c>
      <c r="D34" s="78">
        <v>10</v>
      </c>
      <c r="E34" s="78">
        <v>5</v>
      </c>
      <c r="F34" s="78">
        <v>1</v>
      </c>
      <c r="G34" s="79">
        <v>7</v>
      </c>
      <c r="H34" s="51">
        <v>155</v>
      </c>
      <c r="I34" s="51">
        <v>15</v>
      </c>
      <c r="J34" s="51">
        <v>3</v>
      </c>
      <c r="K34" s="52">
        <v>124</v>
      </c>
      <c r="L34" s="49">
        <v>4.269809246271922</v>
      </c>
      <c r="M34" s="49">
        <v>55.15170276434567</v>
      </c>
      <c r="N34" s="49">
        <v>44.12136221147653</v>
      </c>
      <c r="O34" s="2"/>
      <c r="P34" s="84" t="s">
        <v>34</v>
      </c>
      <c r="Q34" s="3">
        <f>Q63</f>
        <v>281043</v>
      </c>
    </row>
    <row r="35" spans="1:17" ht="22.5" customHeight="1">
      <c r="A35" s="82" t="s">
        <v>112</v>
      </c>
      <c r="B35" s="96">
        <v>18</v>
      </c>
      <c r="C35" s="78">
        <v>1</v>
      </c>
      <c r="D35" s="78">
        <v>17</v>
      </c>
      <c r="E35" s="78">
        <v>8</v>
      </c>
      <c r="F35" s="46">
        <v>1</v>
      </c>
      <c r="G35" s="79">
        <v>8</v>
      </c>
      <c r="H35" s="51">
        <v>197</v>
      </c>
      <c r="I35" s="51">
        <v>17</v>
      </c>
      <c r="J35" s="51">
        <v>1</v>
      </c>
      <c r="K35" s="52">
        <v>146</v>
      </c>
      <c r="L35" s="49">
        <v>5.447315381402865</v>
      </c>
      <c r="M35" s="49">
        <v>59.61784056313137</v>
      </c>
      <c r="N35" s="49">
        <v>44.18378031582324</v>
      </c>
      <c r="O35" s="2"/>
      <c r="P35" s="84" t="s">
        <v>35</v>
      </c>
      <c r="Q35" s="3">
        <f>SUM(Q52,Q69:Q70,Q73)</f>
        <v>330438</v>
      </c>
    </row>
    <row r="36" spans="1:17" ht="22.5" customHeight="1">
      <c r="A36" s="82" t="s">
        <v>113</v>
      </c>
      <c r="B36" s="96">
        <v>22</v>
      </c>
      <c r="C36" s="78">
        <v>5</v>
      </c>
      <c r="D36" s="78">
        <v>17</v>
      </c>
      <c r="E36" s="78">
        <v>8</v>
      </c>
      <c r="F36" s="46">
        <v>2</v>
      </c>
      <c r="G36" s="79">
        <v>9</v>
      </c>
      <c r="H36" s="51">
        <v>279</v>
      </c>
      <c r="I36" s="51">
        <v>14</v>
      </c>
      <c r="J36" s="51">
        <v>0</v>
      </c>
      <c r="K36" s="51">
        <v>267</v>
      </c>
      <c r="L36" s="49">
        <v>4.698846646732165</v>
      </c>
      <c r="M36" s="49">
        <v>59.58991883810337</v>
      </c>
      <c r="N36" s="49">
        <v>57.02691157624946</v>
      </c>
      <c r="O36" s="2"/>
      <c r="P36" s="84" t="s">
        <v>36</v>
      </c>
      <c r="Q36" s="3">
        <f>SUM(Q60,Q65,Q68)</f>
        <v>468200</v>
      </c>
    </row>
    <row r="37" spans="1:17" ht="22.5" customHeight="1">
      <c r="A37" s="82" t="s">
        <v>114</v>
      </c>
      <c r="B37" s="96">
        <v>8</v>
      </c>
      <c r="C37" s="46">
        <v>0</v>
      </c>
      <c r="D37" s="78">
        <v>8</v>
      </c>
      <c r="E37" s="78">
        <v>5</v>
      </c>
      <c r="F37" s="46">
        <v>1</v>
      </c>
      <c r="G37" s="79">
        <v>4</v>
      </c>
      <c r="H37" s="51">
        <v>62</v>
      </c>
      <c r="I37" s="51">
        <v>4</v>
      </c>
      <c r="J37" s="51">
        <v>0</v>
      </c>
      <c r="K37" s="52">
        <v>63</v>
      </c>
      <c r="L37" s="49">
        <v>6.705783738474434</v>
      </c>
      <c r="M37" s="49">
        <v>51.96982397317687</v>
      </c>
      <c r="N37" s="49">
        <v>52.808046940486165</v>
      </c>
      <c r="O37" s="2"/>
      <c r="P37" s="84" t="s">
        <v>37</v>
      </c>
      <c r="Q37" s="3">
        <f>SUM(Q80,Q86:Q88)</f>
        <v>119300</v>
      </c>
    </row>
    <row r="38" spans="1:17" ht="22.5" customHeight="1">
      <c r="A38" s="82" t="s">
        <v>115</v>
      </c>
      <c r="B38" s="96">
        <v>13</v>
      </c>
      <c r="C38" s="78">
        <v>3</v>
      </c>
      <c r="D38" s="78">
        <v>10</v>
      </c>
      <c r="E38" s="78">
        <v>6</v>
      </c>
      <c r="F38" s="46">
        <v>0</v>
      </c>
      <c r="G38" s="79">
        <v>4</v>
      </c>
      <c r="H38" s="51">
        <v>104</v>
      </c>
      <c r="I38" s="51">
        <v>8</v>
      </c>
      <c r="J38" s="51">
        <v>2</v>
      </c>
      <c r="K38" s="52">
        <v>99</v>
      </c>
      <c r="L38" s="49">
        <v>7.391529307413704</v>
      </c>
      <c r="M38" s="49">
        <v>59.13223445930963</v>
      </c>
      <c r="N38" s="49">
        <v>56.28933857184282</v>
      </c>
      <c r="O38" s="2"/>
      <c r="P38" s="84" t="s">
        <v>38</v>
      </c>
      <c r="Q38" s="3">
        <f>SUM(Q48,Q59,Q79)</f>
        <v>175877</v>
      </c>
    </row>
    <row r="39" spans="1:17" ht="22.5" customHeight="1">
      <c r="A39" s="82" t="s">
        <v>116</v>
      </c>
      <c r="B39" s="96">
        <v>7</v>
      </c>
      <c r="C39" s="46">
        <v>0</v>
      </c>
      <c r="D39" s="78">
        <v>7</v>
      </c>
      <c r="E39" s="78">
        <v>4</v>
      </c>
      <c r="F39" s="46">
        <v>0</v>
      </c>
      <c r="G39" s="79">
        <v>5</v>
      </c>
      <c r="H39" s="51">
        <v>124</v>
      </c>
      <c r="I39" s="51">
        <v>4</v>
      </c>
      <c r="J39" s="51">
        <v>1</v>
      </c>
      <c r="K39" s="52">
        <v>95</v>
      </c>
      <c r="L39" s="49">
        <v>3.205906195184729</v>
      </c>
      <c r="M39" s="49">
        <v>56.79033831470092</v>
      </c>
      <c r="N39" s="49">
        <v>43.50872693464989</v>
      </c>
      <c r="O39" s="2"/>
      <c r="P39" s="84" t="s">
        <v>39</v>
      </c>
      <c r="Q39" s="3">
        <f>SUM(Q58,Q81,Q83,Q89,Q90,Q91)</f>
        <v>218347</v>
      </c>
    </row>
    <row r="40" spans="1:17" ht="22.5" customHeight="1">
      <c r="A40" s="82" t="s">
        <v>117</v>
      </c>
      <c r="B40" s="96">
        <v>16</v>
      </c>
      <c r="C40" s="78">
        <v>2</v>
      </c>
      <c r="D40" s="78">
        <v>14</v>
      </c>
      <c r="E40" s="78">
        <v>9</v>
      </c>
      <c r="F40" s="78">
        <v>1</v>
      </c>
      <c r="G40" s="79">
        <v>7</v>
      </c>
      <c r="H40" s="51">
        <v>89</v>
      </c>
      <c r="I40" s="51">
        <v>15</v>
      </c>
      <c r="J40" s="51">
        <v>1</v>
      </c>
      <c r="K40" s="52">
        <v>63</v>
      </c>
      <c r="L40" s="49">
        <v>11.860461668470444</v>
      </c>
      <c r="M40" s="49">
        <v>65.97381803086685</v>
      </c>
      <c r="N40" s="49">
        <v>46.70056781960238</v>
      </c>
      <c r="O40" s="2"/>
      <c r="P40" s="84" t="s">
        <v>40</v>
      </c>
      <c r="Q40" s="3">
        <f>SUM(Q51,Q67,Q78,Q100)</f>
        <v>134902</v>
      </c>
    </row>
    <row r="41" spans="1:17" ht="19.5" customHeight="1">
      <c r="A41" s="45" t="s">
        <v>41</v>
      </c>
      <c r="B41" s="46"/>
      <c r="C41" s="46"/>
      <c r="D41" s="46"/>
      <c r="E41" s="46"/>
      <c r="F41" s="46"/>
      <c r="G41" s="77"/>
      <c r="H41" s="51"/>
      <c r="I41" s="51"/>
      <c r="J41" s="52"/>
      <c r="K41" s="52"/>
      <c r="L41" s="99"/>
      <c r="M41" s="100"/>
      <c r="N41" s="39"/>
      <c r="O41" s="2"/>
      <c r="P41" s="84"/>
      <c r="Q41" s="3"/>
    </row>
    <row r="42" spans="1:17" ht="15" customHeight="1">
      <c r="A42" s="80" t="s">
        <v>42</v>
      </c>
      <c r="B42" s="46">
        <v>17</v>
      </c>
      <c r="C42" s="46">
        <v>3</v>
      </c>
      <c r="D42" s="46">
        <v>14</v>
      </c>
      <c r="E42" s="46">
        <v>5</v>
      </c>
      <c r="F42" s="46">
        <v>1</v>
      </c>
      <c r="G42" s="46">
        <v>7</v>
      </c>
      <c r="H42" s="51">
        <v>189</v>
      </c>
      <c r="I42" s="51">
        <v>10</v>
      </c>
      <c r="J42" s="52"/>
      <c r="K42" s="52">
        <v>157</v>
      </c>
      <c r="L42" s="49">
        <v>8.488710015679148</v>
      </c>
      <c r="M42" s="49">
        <v>94.3744819390211</v>
      </c>
      <c r="N42" s="49">
        <v>78.39573367421329</v>
      </c>
      <c r="O42" s="2"/>
      <c r="P42" s="84" t="s">
        <v>42</v>
      </c>
      <c r="Q42" s="3">
        <v>200266</v>
      </c>
    </row>
    <row r="43" spans="1:17" ht="15" customHeight="1">
      <c r="A43" s="80" t="s">
        <v>44</v>
      </c>
      <c r="B43" s="46">
        <v>4</v>
      </c>
      <c r="C43" s="46" t="s">
        <v>43</v>
      </c>
      <c r="D43" s="46">
        <v>4</v>
      </c>
      <c r="E43" s="46">
        <v>2</v>
      </c>
      <c r="F43" s="46" t="s">
        <v>43</v>
      </c>
      <c r="G43" s="46">
        <v>3</v>
      </c>
      <c r="H43" s="51">
        <v>103</v>
      </c>
      <c r="I43" s="51">
        <v>6</v>
      </c>
      <c r="J43" s="52"/>
      <c r="K43" s="52">
        <v>87</v>
      </c>
      <c r="L43" s="49">
        <v>2.2377622377622375</v>
      </c>
      <c r="M43" s="49">
        <v>57.62237762237762</v>
      </c>
      <c r="N43" s="49">
        <v>48.67132867132867</v>
      </c>
      <c r="O43" s="2"/>
      <c r="P43" s="84" t="s">
        <v>127</v>
      </c>
      <c r="Q43" s="3">
        <v>178750</v>
      </c>
    </row>
    <row r="44" spans="1:17" ht="15" customHeight="1">
      <c r="A44" s="80" t="s">
        <v>118</v>
      </c>
      <c r="B44" s="46">
        <v>6</v>
      </c>
      <c r="C44" s="46" t="s">
        <v>43</v>
      </c>
      <c r="D44" s="46">
        <v>6</v>
      </c>
      <c r="E44" s="46">
        <v>2</v>
      </c>
      <c r="F44" s="46" t="s">
        <v>43</v>
      </c>
      <c r="G44" s="46">
        <v>3</v>
      </c>
      <c r="H44" s="51">
        <v>97</v>
      </c>
      <c r="I44" s="51">
        <v>7</v>
      </c>
      <c r="J44" s="52"/>
      <c r="K44" s="52">
        <v>99</v>
      </c>
      <c r="L44" s="49">
        <v>3.862520036822691</v>
      </c>
      <c r="M44" s="49">
        <v>62.4440739286335</v>
      </c>
      <c r="N44" s="49">
        <v>63.7315806075744</v>
      </c>
      <c r="O44" s="2"/>
      <c r="P44" s="84" t="s">
        <v>128</v>
      </c>
      <c r="Q44" s="3">
        <v>155339</v>
      </c>
    </row>
    <row r="45" spans="1:17" ht="15" customHeight="1">
      <c r="A45" s="80" t="s">
        <v>119</v>
      </c>
      <c r="B45" s="46">
        <v>6</v>
      </c>
      <c r="C45" s="46">
        <v>1</v>
      </c>
      <c r="D45" s="46">
        <v>5</v>
      </c>
      <c r="E45" s="46">
        <v>2</v>
      </c>
      <c r="F45" s="46" t="s">
        <v>43</v>
      </c>
      <c r="G45" s="46">
        <v>3</v>
      </c>
      <c r="H45" s="51">
        <v>85</v>
      </c>
      <c r="I45" s="51">
        <v>4</v>
      </c>
      <c r="J45" s="52"/>
      <c r="K45" s="52">
        <v>69</v>
      </c>
      <c r="L45" s="49">
        <v>3.9799410968717663</v>
      </c>
      <c r="M45" s="49">
        <v>56.38249887235002</v>
      </c>
      <c r="N45" s="49">
        <v>45.76932261402531</v>
      </c>
      <c r="O45" s="2"/>
      <c r="P45" s="84" t="s">
        <v>129</v>
      </c>
      <c r="Q45" s="3">
        <v>150756</v>
      </c>
    </row>
    <row r="46" spans="1:17" ht="15" customHeight="1">
      <c r="A46" s="80" t="s">
        <v>120</v>
      </c>
      <c r="B46" s="46">
        <v>6</v>
      </c>
      <c r="C46" s="46">
        <v>1</v>
      </c>
      <c r="D46" s="46">
        <v>5</v>
      </c>
      <c r="E46" s="46">
        <v>2</v>
      </c>
      <c r="F46" s="46">
        <v>1</v>
      </c>
      <c r="G46" s="46" t="s">
        <v>43</v>
      </c>
      <c r="H46" s="51">
        <v>98</v>
      </c>
      <c r="I46" s="51">
        <v>8</v>
      </c>
      <c r="J46" s="52">
        <v>2</v>
      </c>
      <c r="K46" s="52">
        <v>61</v>
      </c>
      <c r="L46" s="49">
        <v>4.76250952501905</v>
      </c>
      <c r="M46" s="49">
        <v>77.78765557531115</v>
      </c>
      <c r="N46" s="49">
        <v>48.41884683769368</v>
      </c>
      <c r="O46" s="2"/>
      <c r="P46" s="84" t="s">
        <v>130</v>
      </c>
      <c r="Q46" s="3">
        <v>125984</v>
      </c>
    </row>
    <row r="47" spans="1:17" ht="15" customHeight="1">
      <c r="A47" s="81" t="s">
        <v>121</v>
      </c>
      <c r="B47" s="58">
        <v>7</v>
      </c>
      <c r="C47" s="58">
        <v>1</v>
      </c>
      <c r="D47" s="58">
        <v>6</v>
      </c>
      <c r="E47" s="58">
        <v>1</v>
      </c>
      <c r="F47" s="58">
        <v>1</v>
      </c>
      <c r="G47" s="58">
        <v>4</v>
      </c>
      <c r="H47" s="59">
        <v>102</v>
      </c>
      <c r="I47" s="59">
        <v>6</v>
      </c>
      <c r="J47" s="60">
        <v>1</v>
      </c>
      <c r="K47" s="60">
        <v>73</v>
      </c>
      <c r="L47" s="61">
        <v>4.699374311877333</v>
      </c>
      <c r="M47" s="61">
        <v>68.47659711592685</v>
      </c>
      <c r="N47" s="61">
        <v>49.007760681006474</v>
      </c>
      <c r="O47" s="2"/>
      <c r="P47" s="84" t="s">
        <v>131</v>
      </c>
      <c r="Q47" s="3">
        <v>148956</v>
      </c>
    </row>
    <row r="48" spans="1:17" ht="15" customHeight="1">
      <c r="A48" s="45" t="s">
        <v>45</v>
      </c>
      <c r="B48" s="46">
        <v>5</v>
      </c>
      <c r="C48" s="46"/>
      <c r="D48" s="46">
        <v>5</v>
      </c>
      <c r="E48" s="46">
        <v>4</v>
      </c>
      <c r="F48" s="46"/>
      <c r="G48" s="46">
        <v>2</v>
      </c>
      <c r="H48" s="51">
        <v>42</v>
      </c>
      <c r="I48" s="51">
        <v>2</v>
      </c>
      <c r="J48" s="52"/>
      <c r="K48" s="52">
        <v>42</v>
      </c>
      <c r="L48" s="49">
        <v>7.341281494097609</v>
      </c>
      <c r="M48" s="49">
        <v>61.66676455041993</v>
      </c>
      <c r="N48" s="49">
        <v>61.66676455041993</v>
      </c>
      <c r="O48" s="2"/>
      <c r="P48" s="84" t="s">
        <v>45</v>
      </c>
      <c r="Q48" s="3">
        <v>68108</v>
      </c>
    </row>
    <row r="49" spans="1:17" ht="15" customHeight="1">
      <c r="A49" s="45" t="s">
        <v>46</v>
      </c>
      <c r="B49" s="46">
        <v>14</v>
      </c>
      <c r="C49" s="46">
        <v>2</v>
      </c>
      <c r="D49" s="46">
        <v>12</v>
      </c>
      <c r="E49" s="46">
        <v>6</v>
      </c>
      <c r="F49" s="46"/>
      <c r="G49" s="46">
        <v>7</v>
      </c>
      <c r="H49" s="51">
        <v>300</v>
      </c>
      <c r="I49" s="51">
        <v>17</v>
      </c>
      <c r="J49" s="52">
        <v>1</v>
      </c>
      <c r="K49" s="52">
        <v>263</v>
      </c>
      <c r="L49" s="49">
        <v>2.984132938859379</v>
      </c>
      <c r="M49" s="49">
        <v>63.94570583270099</v>
      </c>
      <c r="N49" s="49">
        <v>56.0590687800012</v>
      </c>
      <c r="O49" s="2"/>
      <c r="P49" s="84" t="s">
        <v>46</v>
      </c>
      <c r="Q49" s="3">
        <v>469148</v>
      </c>
    </row>
    <row r="50" spans="1:18" ht="15" customHeight="1">
      <c r="A50" s="45" t="s">
        <v>47</v>
      </c>
      <c r="B50" s="46">
        <v>22</v>
      </c>
      <c r="C50" s="46">
        <v>3</v>
      </c>
      <c r="D50" s="46">
        <v>19</v>
      </c>
      <c r="E50" s="46">
        <v>7</v>
      </c>
      <c r="F50" s="46">
        <v>1</v>
      </c>
      <c r="G50" s="46">
        <v>8</v>
      </c>
      <c r="H50" s="51">
        <v>340</v>
      </c>
      <c r="I50" s="51">
        <v>9</v>
      </c>
      <c r="J50" s="52"/>
      <c r="K50" s="52">
        <v>321</v>
      </c>
      <c r="L50" s="49">
        <v>3.5598705501618126</v>
      </c>
      <c r="M50" s="49">
        <v>55.01618122977346</v>
      </c>
      <c r="N50" s="49">
        <v>51.94174757281553</v>
      </c>
      <c r="O50" s="2"/>
      <c r="P50" s="84" t="s">
        <v>47</v>
      </c>
      <c r="Q50" s="3">
        <v>619551</v>
      </c>
      <c r="R50">
        <v>618000</v>
      </c>
    </row>
    <row r="51" spans="1:17" ht="15" customHeight="1">
      <c r="A51" s="45" t="s">
        <v>48</v>
      </c>
      <c r="B51" s="46">
        <v>5</v>
      </c>
      <c r="C51" s="46">
        <v>1</v>
      </c>
      <c r="D51" s="46">
        <v>4</v>
      </c>
      <c r="E51" s="46">
        <v>3</v>
      </c>
      <c r="F51" s="46"/>
      <c r="G51" s="46">
        <v>2</v>
      </c>
      <c r="H51" s="51">
        <v>43</v>
      </c>
      <c r="I51" s="51">
        <v>9</v>
      </c>
      <c r="J51" s="52"/>
      <c r="K51" s="52">
        <v>27</v>
      </c>
      <c r="L51" s="49">
        <v>10.168595310243843</v>
      </c>
      <c r="M51" s="49">
        <v>87.44991966809705</v>
      </c>
      <c r="N51" s="49">
        <v>54.910414675316744</v>
      </c>
      <c r="O51" s="2"/>
      <c r="P51" s="84" t="s">
        <v>48</v>
      </c>
      <c r="Q51" s="3">
        <v>49171</v>
      </c>
    </row>
    <row r="52" spans="1:17" ht="15" customHeight="1">
      <c r="A52" s="45" t="s">
        <v>49</v>
      </c>
      <c r="B52" s="46">
        <v>10</v>
      </c>
      <c r="C52" s="46">
        <v>1</v>
      </c>
      <c r="D52" s="46">
        <v>9</v>
      </c>
      <c r="E52" s="46">
        <v>5</v>
      </c>
      <c r="F52" s="46">
        <v>1</v>
      </c>
      <c r="G52" s="46">
        <v>4</v>
      </c>
      <c r="H52" s="51">
        <v>86</v>
      </c>
      <c r="I52" s="51">
        <v>8</v>
      </c>
      <c r="J52" s="52"/>
      <c r="K52" s="52">
        <v>62</v>
      </c>
      <c r="L52" s="49">
        <v>7.556008916090521</v>
      </c>
      <c r="M52" s="49">
        <v>64.98167667837848</v>
      </c>
      <c r="N52" s="49">
        <v>46.84725527976123</v>
      </c>
      <c r="O52" s="2"/>
      <c r="P52" s="84" t="s">
        <v>49</v>
      </c>
      <c r="Q52" s="3">
        <v>132345</v>
      </c>
    </row>
    <row r="53" spans="1:17" ht="15" customHeight="1">
      <c r="A53" s="45" t="s">
        <v>50</v>
      </c>
      <c r="B53" s="46">
        <v>17</v>
      </c>
      <c r="C53" s="46">
        <v>1</v>
      </c>
      <c r="D53" s="46">
        <v>16</v>
      </c>
      <c r="E53" s="46">
        <v>4</v>
      </c>
      <c r="F53" s="46">
        <v>1</v>
      </c>
      <c r="G53" s="46">
        <v>8</v>
      </c>
      <c r="H53" s="53">
        <v>286</v>
      </c>
      <c r="I53" s="54">
        <v>16</v>
      </c>
      <c r="J53" s="55">
        <v>2</v>
      </c>
      <c r="K53" s="53">
        <v>258</v>
      </c>
      <c r="L53" s="49">
        <v>3.498215909885958</v>
      </c>
      <c r="M53" s="49">
        <v>58.852338248669646</v>
      </c>
      <c r="N53" s="49">
        <v>53.09057086768101</v>
      </c>
      <c r="O53" s="2"/>
      <c r="P53" s="84" t="s">
        <v>50</v>
      </c>
      <c r="Q53" s="3">
        <v>485962</v>
      </c>
    </row>
    <row r="54" spans="1:17" ht="15" customHeight="1">
      <c r="A54" s="45" t="s">
        <v>51</v>
      </c>
      <c r="B54" s="46">
        <v>8</v>
      </c>
      <c r="C54" s="46">
        <v>3</v>
      </c>
      <c r="D54" s="46">
        <v>5</v>
      </c>
      <c r="E54" s="46">
        <v>2</v>
      </c>
      <c r="F54" s="46"/>
      <c r="G54" s="46">
        <v>3</v>
      </c>
      <c r="H54" s="51">
        <v>81</v>
      </c>
      <c r="I54" s="51">
        <v>8</v>
      </c>
      <c r="J54" s="52"/>
      <c r="K54" s="52">
        <v>77</v>
      </c>
      <c r="L54" s="49">
        <v>5.114337405624492</v>
      </c>
      <c r="M54" s="49">
        <v>51.782666231947985</v>
      </c>
      <c r="N54" s="49">
        <v>49.225497529135744</v>
      </c>
      <c r="O54" s="2"/>
      <c r="P54" s="84" t="s">
        <v>51</v>
      </c>
      <c r="Q54" s="3">
        <v>156423</v>
      </c>
    </row>
    <row r="55" spans="1:17" ht="15" customHeight="1">
      <c r="A55" s="45" t="s">
        <v>52</v>
      </c>
      <c r="B55" s="46">
        <v>8</v>
      </c>
      <c r="C55" s="46">
        <v>1</v>
      </c>
      <c r="D55" s="46">
        <v>7</v>
      </c>
      <c r="E55" s="46">
        <v>5</v>
      </c>
      <c r="F55" s="46"/>
      <c r="G55" s="46">
        <v>5</v>
      </c>
      <c r="H55" s="51">
        <v>61</v>
      </c>
      <c r="I55" s="51">
        <v>5</v>
      </c>
      <c r="J55" s="52"/>
      <c r="K55" s="52">
        <v>59</v>
      </c>
      <c r="L55" s="49">
        <v>8.650706113886546</v>
      </c>
      <c r="M55" s="49">
        <v>65.96163411838491</v>
      </c>
      <c r="N55" s="49">
        <v>63.79895758991328</v>
      </c>
      <c r="O55" s="2"/>
      <c r="P55" s="84" t="s">
        <v>52</v>
      </c>
      <c r="Q55" s="3">
        <v>92478</v>
      </c>
    </row>
    <row r="56" spans="1:17" ht="15" customHeight="1">
      <c r="A56" s="45" t="s">
        <v>53</v>
      </c>
      <c r="B56" s="46">
        <v>4</v>
      </c>
      <c r="C56" s="46">
        <v>1</v>
      </c>
      <c r="D56" s="46">
        <v>3</v>
      </c>
      <c r="E56" s="46">
        <v>2</v>
      </c>
      <c r="F56" s="46">
        <v>1</v>
      </c>
      <c r="G56" s="46">
        <v>2</v>
      </c>
      <c r="H56" s="51">
        <v>85</v>
      </c>
      <c r="I56" s="51">
        <v>7</v>
      </c>
      <c r="J56" s="52">
        <v>1</v>
      </c>
      <c r="K56" s="52">
        <v>67</v>
      </c>
      <c r="L56" s="49">
        <v>3.0482228860574283</v>
      </c>
      <c r="M56" s="49">
        <v>64.77473632872035</v>
      </c>
      <c r="N56" s="49">
        <v>51.057733341461926</v>
      </c>
      <c r="O56" s="2"/>
      <c r="P56" s="84" t="s">
        <v>53</v>
      </c>
      <c r="Q56" s="3">
        <v>131224</v>
      </c>
    </row>
    <row r="57" spans="1:17" ht="15" customHeight="1">
      <c r="A57" s="45" t="s">
        <v>54</v>
      </c>
      <c r="B57" s="46">
        <v>6</v>
      </c>
      <c r="C57" s="46"/>
      <c r="D57" s="46">
        <v>6</v>
      </c>
      <c r="E57" s="46">
        <v>1</v>
      </c>
      <c r="F57" s="46"/>
      <c r="G57" s="46">
        <v>4</v>
      </c>
      <c r="H57" s="51">
        <v>107</v>
      </c>
      <c r="I57" s="51">
        <v>10</v>
      </c>
      <c r="J57" s="52"/>
      <c r="K57" s="52">
        <v>91</v>
      </c>
      <c r="L57" s="49">
        <v>3.3773895030734242</v>
      </c>
      <c r="M57" s="49">
        <v>60.2301128048094</v>
      </c>
      <c r="N57" s="49">
        <v>51.223740796613605</v>
      </c>
      <c r="O57" s="2"/>
      <c r="P57" s="84" t="s">
        <v>54</v>
      </c>
      <c r="Q57" s="3">
        <v>177652</v>
      </c>
    </row>
    <row r="58" spans="1:17" ht="15" customHeight="1">
      <c r="A58" s="45" t="s">
        <v>55</v>
      </c>
      <c r="B58" s="46">
        <v>2</v>
      </c>
      <c r="C58" s="46"/>
      <c r="D58" s="46">
        <v>2</v>
      </c>
      <c r="E58" s="46">
        <v>1</v>
      </c>
      <c r="F58" s="46"/>
      <c r="G58" s="46">
        <v>1</v>
      </c>
      <c r="H58" s="51">
        <v>41</v>
      </c>
      <c r="I58" s="51">
        <v>3</v>
      </c>
      <c r="J58" s="52">
        <v>1</v>
      </c>
      <c r="K58" s="52">
        <v>30</v>
      </c>
      <c r="L58" s="49">
        <v>3.288337909603591</v>
      </c>
      <c r="M58" s="49">
        <v>67.41092714687362</v>
      </c>
      <c r="N58" s="49">
        <v>49.325068644053864</v>
      </c>
      <c r="O58" s="2"/>
      <c r="P58" s="84" t="s">
        <v>55</v>
      </c>
      <c r="Q58" s="3">
        <v>60821</v>
      </c>
    </row>
    <row r="59" spans="1:17" ht="15" customHeight="1">
      <c r="A59" s="45" t="s">
        <v>56</v>
      </c>
      <c r="B59" s="46">
        <v>5</v>
      </c>
      <c r="C59" s="46">
        <v>2</v>
      </c>
      <c r="D59" s="46">
        <v>3</v>
      </c>
      <c r="E59" s="46">
        <v>1</v>
      </c>
      <c r="F59" s="46"/>
      <c r="G59" s="46">
        <v>1</v>
      </c>
      <c r="H59" s="51">
        <v>32</v>
      </c>
      <c r="I59" s="51">
        <v>3</v>
      </c>
      <c r="J59" s="52">
        <v>1</v>
      </c>
      <c r="K59" s="52">
        <v>36</v>
      </c>
      <c r="L59" s="49">
        <v>7.295648875010944</v>
      </c>
      <c r="M59" s="49">
        <v>46.69215280007003</v>
      </c>
      <c r="N59" s="49">
        <v>52.5286719000788</v>
      </c>
      <c r="O59" s="2"/>
      <c r="P59" s="84" t="s">
        <v>56</v>
      </c>
      <c r="Q59" s="3">
        <v>68534</v>
      </c>
    </row>
    <row r="60" spans="1:17" ht="15" customHeight="1">
      <c r="A60" s="45" t="s">
        <v>57</v>
      </c>
      <c r="B60" s="46">
        <v>7</v>
      </c>
      <c r="C60" s="46">
        <v>1</v>
      </c>
      <c r="D60" s="46">
        <v>6</v>
      </c>
      <c r="E60" s="46">
        <v>1</v>
      </c>
      <c r="F60" s="46">
        <v>1</v>
      </c>
      <c r="G60" s="46">
        <v>4</v>
      </c>
      <c r="H60" s="51">
        <v>96</v>
      </c>
      <c r="I60" s="51">
        <v>2</v>
      </c>
      <c r="J60" s="52"/>
      <c r="K60" s="52">
        <v>93</v>
      </c>
      <c r="L60" s="49">
        <v>4.237544645559659</v>
      </c>
      <c r="M60" s="49">
        <v>58.11489799624675</v>
      </c>
      <c r="N60" s="49">
        <v>56.298807433864035</v>
      </c>
      <c r="O60" s="2"/>
      <c r="P60" s="84" t="s">
        <v>57</v>
      </c>
      <c r="Q60" s="3">
        <v>165190</v>
      </c>
    </row>
    <row r="61" spans="1:18" ht="15" customHeight="1">
      <c r="A61" s="45" t="s">
        <v>58</v>
      </c>
      <c r="B61" s="46">
        <v>17</v>
      </c>
      <c r="C61" s="46">
        <v>2</v>
      </c>
      <c r="D61" s="46">
        <v>15</v>
      </c>
      <c r="E61" s="46">
        <v>6</v>
      </c>
      <c r="F61" s="46"/>
      <c r="G61" s="46">
        <v>9</v>
      </c>
      <c r="H61" s="51">
        <v>249</v>
      </c>
      <c r="I61" s="51">
        <v>11</v>
      </c>
      <c r="J61" s="52"/>
      <c r="K61" s="52">
        <v>209</v>
      </c>
      <c r="L61" s="49">
        <v>4.187192118226601</v>
      </c>
      <c r="M61" s="49">
        <v>61.330049261083744</v>
      </c>
      <c r="N61" s="49">
        <v>51.477832512315274</v>
      </c>
      <c r="O61" s="2"/>
      <c r="P61" s="84" t="s">
        <v>58</v>
      </c>
      <c r="Q61" s="3">
        <v>404074</v>
      </c>
      <c r="R61">
        <v>406000</v>
      </c>
    </row>
    <row r="62" spans="1:17" ht="15" customHeight="1">
      <c r="A62" s="45" t="s">
        <v>59</v>
      </c>
      <c r="B62" s="46">
        <v>1</v>
      </c>
      <c r="C62" s="46"/>
      <c r="D62" s="46">
        <v>1</v>
      </c>
      <c r="E62" s="46">
        <v>1</v>
      </c>
      <c r="F62" s="46"/>
      <c r="G62" s="46">
        <v>1</v>
      </c>
      <c r="H62" s="51">
        <v>12</v>
      </c>
      <c r="I62" s="51">
        <v>2</v>
      </c>
      <c r="J62" s="52"/>
      <c r="K62" s="52">
        <v>7</v>
      </c>
      <c r="L62" s="49">
        <v>5.011526510975243</v>
      </c>
      <c r="M62" s="49">
        <v>60.13831813170292</v>
      </c>
      <c r="N62" s="49">
        <v>35.0806855768267</v>
      </c>
      <c r="O62" s="2"/>
      <c r="P62" s="84" t="s">
        <v>59</v>
      </c>
      <c r="Q62" s="3">
        <v>19954</v>
      </c>
    </row>
    <row r="63" spans="1:17" ht="15" customHeight="1">
      <c r="A63" s="45" t="s">
        <v>60</v>
      </c>
      <c r="B63" s="46">
        <v>12</v>
      </c>
      <c r="C63" s="46">
        <v>2</v>
      </c>
      <c r="D63" s="46">
        <v>10</v>
      </c>
      <c r="E63" s="46">
        <v>5</v>
      </c>
      <c r="F63" s="46">
        <v>1</v>
      </c>
      <c r="G63" s="46">
        <v>7</v>
      </c>
      <c r="H63" s="51">
        <v>155</v>
      </c>
      <c r="I63" s="51">
        <v>15</v>
      </c>
      <c r="J63" s="52">
        <v>3</v>
      </c>
      <c r="K63" s="56">
        <v>124</v>
      </c>
      <c r="L63" s="49">
        <v>4.269809246271922</v>
      </c>
      <c r="M63" s="49">
        <v>55.15170276434567</v>
      </c>
      <c r="N63" s="49">
        <v>44.12136221147653</v>
      </c>
      <c r="O63" s="2"/>
      <c r="P63" s="84" t="s">
        <v>60</v>
      </c>
      <c r="Q63" s="3">
        <v>281043</v>
      </c>
    </row>
    <row r="64" spans="1:17" ht="15" customHeight="1">
      <c r="A64" s="45" t="s">
        <v>61</v>
      </c>
      <c r="B64" s="46">
        <v>5</v>
      </c>
      <c r="C64" s="46"/>
      <c r="D64" s="46">
        <v>5</v>
      </c>
      <c r="E64" s="46">
        <v>4</v>
      </c>
      <c r="F64" s="46"/>
      <c r="G64" s="46">
        <v>2</v>
      </c>
      <c r="H64" s="51">
        <v>84</v>
      </c>
      <c r="I64" s="51">
        <v>4</v>
      </c>
      <c r="J64" s="52"/>
      <c r="K64" s="52">
        <v>80</v>
      </c>
      <c r="L64" s="49">
        <v>2.944883559304065</v>
      </c>
      <c r="M64" s="49">
        <v>49.474043796308294</v>
      </c>
      <c r="N64" s="49">
        <v>47.11813694886504</v>
      </c>
      <c r="O64" s="1"/>
      <c r="P64" s="84" t="s">
        <v>61</v>
      </c>
      <c r="Q64" s="3">
        <v>169786</v>
      </c>
    </row>
    <row r="65" spans="1:17" ht="15" customHeight="1">
      <c r="A65" s="45" t="s">
        <v>62</v>
      </c>
      <c r="B65" s="46">
        <v>10</v>
      </c>
      <c r="C65" s="46">
        <v>4</v>
      </c>
      <c r="D65" s="46">
        <v>6</v>
      </c>
      <c r="E65" s="46">
        <v>5</v>
      </c>
      <c r="F65" s="46">
        <v>1</v>
      </c>
      <c r="G65" s="46">
        <v>4</v>
      </c>
      <c r="H65" s="51">
        <v>126</v>
      </c>
      <c r="I65" s="51">
        <v>10</v>
      </c>
      <c r="J65" s="52"/>
      <c r="K65" s="52">
        <v>118</v>
      </c>
      <c r="L65" s="49">
        <v>5.17290432713447</v>
      </c>
      <c r="M65" s="49">
        <v>65.17859452189431</v>
      </c>
      <c r="N65" s="49">
        <v>61.04027106018674</v>
      </c>
      <c r="O65" s="1"/>
      <c r="P65" s="84" t="s">
        <v>62</v>
      </c>
      <c r="Q65" s="3">
        <v>193315</v>
      </c>
    </row>
    <row r="66" spans="1:17" ht="15" customHeight="1">
      <c r="A66" s="45" t="s">
        <v>63</v>
      </c>
      <c r="B66" s="46">
        <v>8</v>
      </c>
      <c r="C66" s="46"/>
      <c r="D66" s="46">
        <v>8</v>
      </c>
      <c r="E66" s="46">
        <v>3</v>
      </c>
      <c r="F66" s="46"/>
      <c r="G66" s="46">
        <v>6</v>
      </c>
      <c r="H66" s="51">
        <v>76</v>
      </c>
      <c r="I66" s="51">
        <v>2</v>
      </c>
      <c r="J66" s="52"/>
      <c r="K66" s="52">
        <v>70</v>
      </c>
      <c r="L66" s="49">
        <v>5.985112033815883</v>
      </c>
      <c r="M66" s="49">
        <v>56.85856432125089</v>
      </c>
      <c r="N66" s="49">
        <v>52.36973029588898</v>
      </c>
      <c r="O66" s="2"/>
      <c r="P66" s="84" t="s">
        <v>63</v>
      </c>
      <c r="Q66" s="3">
        <v>133665</v>
      </c>
    </row>
    <row r="67" spans="1:17" ht="15" customHeight="1">
      <c r="A67" s="45" t="s">
        <v>64</v>
      </c>
      <c r="B67" s="46">
        <v>7</v>
      </c>
      <c r="C67" s="46">
        <v>1</v>
      </c>
      <c r="D67" s="46">
        <v>6</v>
      </c>
      <c r="E67" s="46">
        <v>4</v>
      </c>
      <c r="F67" s="46">
        <v>1</v>
      </c>
      <c r="G67" s="46">
        <v>3</v>
      </c>
      <c r="H67" s="51">
        <v>16</v>
      </c>
      <c r="I67" s="51">
        <v>3</v>
      </c>
      <c r="J67" s="52">
        <v>1</v>
      </c>
      <c r="K67" s="52">
        <v>11</v>
      </c>
      <c r="L67" s="49">
        <v>19.82328953330313</v>
      </c>
      <c r="M67" s="49">
        <v>45.310376076121436</v>
      </c>
      <c r="N67" s="49">
        <v>31.150883552333482</v>
      </c>
      <c r="O67" s="2"/>
      <c r="P67" s="84" t="s">
        <v>64</v>
      </c>
      <c r="Q67" s="3">
        <v>35312</v>
      </c>
    </row>
    <row r="68" spans="1:17" ht="15" customHeight="1">
      <c r="A68" s="45" t="s">
        <v>65</v>
      </c>
      <c r="B68" s="46">
        <v>5</v>
      </c>
      <c r="C68" s="46"/>
      <c r="D68" s="46">
        <v>5</v>
      </c>
      <c r="E68" s="46">
        <v>2</v>
      </c>
      <c r="F68" s="46"/>
      <c r="G68" s="46">
        <v>1</v>
      </c>
      <c r="H68" s="51">
        <v>57</v>
      </c>
      <c r="I68" s="51">
        <v>2</v>
      </c>
      <c r="J68" s="52"/>
      <c r="K68" s="52">
        <v>56</v>
      </c>
      <c r="L68" s="49">
        <v>4.558092893933178</v>
      </c>
      <c r="M68" s="49">
        <v>51.96225899083823</v>
      </c>
      <c r="N68" s="49">
        <v>51.0506404120516</v>
      </c>
      <c r="O68" s="2"/>
      <c r="P68" s="84" t="s">
        <v>66</v>
      </c>
      <c r="Q68" s="3">
        <v>109695</v>
      </c>
    </row>
    <row r="69" spans="1:17" ht="15" customHeight="1">
      <c r="A69" s="45" t="s">
        <v>67</v>
      </c>
      <c r="B69" s="46">
        <v>4</v>
      </c>
      <c r="C69" s="46"/>
      <c r="D69" s="46">
        <v>4</v>
      </c>
      <c r="E69" s="46">
        <v>3</v>
      </c>
      <c r="F69" s="46"/>
      <c r="G69" s="46">
        <v>1</v>
      </c>
      <c r="H69" s="51">
        <v>43</v>
      </c>
      <c r="I69" s="51">
        <v>3</v>
      </c>
      <c r="J69" s="52"/>
      <c r="K69" s="52">
        <v>38</v>
      </c>
      <c r="L69" s="49">
        <v>4.516252864997911</v>
      </c>
      <c r="M69" s="49">
        <v>48.54971829872754</v>
      </c>
      <c r="N69" s="49">
        <v>42.904402217480154</v>
      </c>
      <c r="O69" s="2"/>
      <c r="P69" s="84" t="s">
        <v>67</v>
      </c>
      <c r="Q69" s="3">
        <v>88569</v>
      </c>
    </row>
    <row r="70" spans="1:17" ht="15" customHeight="1">
      <c r="A70" s="45" t="s">
        <v>68</v>
      </c>
      <c r="B70" s="46">
        <v>3</v>
      </c>
      <c r="C70" s="46"/>
      <c r="D70" s="46">
        <v>3</v>
      </c>
      <c r="E70" s="46"/>
      <c r="F70" s="46"/>
      <c r="G70" s="46">
        <v>2</v>
      </c>
      <c r="H70" s="51">
        <v>28</v>
      </c>
      <c r="I70" s="51">
        <v>1</v>
      </c>
      <c r="J70" s="52"/>
      <c r="K70" s="52">
        <v>22</v>
      </c>
      <c r="L70" s="49">
        <v>6.296171927468099</v>
      </c>
      <c r="M70" s="49">
        <v>58.764271323035594</v>
      </c>
      <c r="N70" s="49">
        <v>46.1719274680994</v>
      </c>
      <c r="O70" s="2"/>
      <c r="P70" s="84" t="s">
        <v>68</v>
      </c>
      <c r="Q70" s="3">
        <v>47648</v>
      </c>
    </row>
    <row r="71" spans="1:17" ht="15" customHeight="1">
      <c r="A71" s="45" t="s">
        <v>69</v>
      </c>
      <c r="B71" s="46">
        <v>4</v>
      </c>
      <c r="C71" s="46"/>
      <c r="D71" s="46">
        <v>4</v>
      </c>
      <c r="E71" s="46">
        <v>1</v>
      </c>
      <c r="F71" s="46"/>
      <c r="G71" s="46">
        <v>3</v>
      </c>
      <c r="H71" s="51">
        <v>103</v>
      </c>
      <c r="I71" s="51">
        <v>8</v>
      </c>
      <c r="J71" s="52"/>
      <c r="K71" s="52">
        <v>88</v>
      </c>
      <c r="L71" s="49">
        <v>2.4633878973752603</v>
      </c>
      <c r="M71" s="49">
        <v>63.43223835741295</v>
      </c>
      <c r="N71" s="49">
        <v>54.19453374225573</v>
      </c>
      <c r="O71" s="2"/>
      <c r="P71" s="84" t="s">
        <v>69</v>
      </c>
      <c r="Q71" s="3">
        <v>162378</v>
      </c>
    </row>
    <row r="72" spans="1:17" s="68" customFormat="1" ht="15" customHeight="1">
      <c r="A72" s="45" t="s">
        <v>70</v>
      </c>
      <c r="B72" s="46">
        <v>5</v>
      </c>
      <c r="C72" s="46"/>
      <c r="D72" s="46">
        <v>5</v>
      </c>
      <c r="E72" s="46">
        <v>2</v>
      </c>
      <c r="F72" s="46"/>
      <c r="G72" s="46">
        <v>3</v>
      </c>
      <c r="H72" s="51">
        <v>49</v>
      </c>
      <c r="I72" s="51">
        <v>4</v>
      </c>
      <c r="J72" s="52">
        <v>1</v>
      </c>
      <c r="K72" s="52">
        <v>44</v>
      </c>
      <c r="L72" s="49">
        <v>5.482095476174813</v>
      </c>
      <c r="M72" s="49">
        <v>53.72453566651317</v>
      </c>
      <c r="N72" s="49">
        <v>48.24244019033835</v>
      </c>
      <c r="O72" s="1"/>
      <c r="P72" s="84" t="s">
        <v>70</v>
      </c>
      <c r="Q72" s="3">
        <v>91206</v>
      </c>
    </row>
    <row r="73" spans="1:17" ht="15" customHeight="1">
      <c r="A73" s="45" t="s">
        <v>71</v>
      </c>
      <c r="B73" s="46">
        <v>1</v>
      </c>
      <c r="C73" s="46"/>
      <c r="D73" s="46">
        <v>1</v>
      </c>
      <c r="E73" s="46"/>
      <c r="F73" s="46"/>
      <c r="G73" s="46">
        <v>1</v>
      </c>
      <c r="H73" s="51">
        <v>40</v>
      </c>
      <c r="I73" s="51">
        <v>5</v>
      </c>
      <c r="J73" s="52">
        <v>1</v>
      </c>
      <c r="K73" s="52">
        <v>24</v>
      </c>
      <c r="L73" s="49">
        <v>1.6161354968000516</v>
      </c>
      <c r="M73" s="49">
        <v>64.64541987200207</v>
      </c>
      <c r="N73" s="49">
        <v>38.78725192320124</v>
      </c>
      <c r="O73" s="2"/>
      <c r="P73" s="84" t="s">
        <v>72</v>
      </c>
      <c r="Q73" s="3">
        <v>61876</v>
      </c>
    </row>
    <row r="74" spans="1:17" ht="15" customHeight="1">
      <c r="A74" s="45" t="s">
        <v>73</v>
      </c>
      <c r="B74" s="46">
        <v>4</v>
      </c>
      <c r="C74" s="46">
        <v>1</v>
      </c>
      <c r="D74" s="46">
        <v>3</v>
      </c>
      <c r="E74" s="46">
        <v>2</v>
      </c>
      <c r="F74" s="46"/>
      <c r="G74" s="46">
        <v>2</v>
      </c>
      <c r="H74" s="51">
        <v>27</v>
      </c>
      <c r="I74" s="51"/>
      <c r="J74" s="52"/>
      <c r="K74" s="52">
        <v>31</v>
      </c>
      <c r="L74" s="49">
        <v>5.3841598018629195</v>
      </c>
      <c r="M74" s="49">
        <v>36.343078662574705</v>
      </c>
      <c r="N74" s="49">
        <v>41.727238464437626</v>
      </c>
      <c r="O74" s="2"/>
      <c r="P74" s="84" t="s">
        <v>73</v>
      </c>
      <c r="Q74" s="3">
        <v>74292</v>
      </c>
    </row>
    <row r="75" spans="1:17" ht="15" customHeight="1">
      <c r="A75" s="45" t="s">
        <v>74</v>
      </c>
      <c r="B75" s="46">
        <v>3</v>
      </c>
      <c r="C75" s="46">
        <v>1</v>
      </c>
      <c r="D75" s="46">
        <v>2</v>
      </c>
      <c r="E75" s="46"/>
      <c r="F75" s="46"/>
      <c r="G75" s="46">
        <v>1</v>
      </c>
      <c r="H75" s="51">
        <v>50</v>
      </c>
      <c r="I75" s="51">
        <v>2</v>
      </c>
      <c r="J75" s="52"/>
      <c r="K75" s="52">
        <v>35</v>
      </c>
      <c r="L75" s="49">
        <v>3.2139872726104004</v>
      </c>
      <c r="M75" s="49">
        <v>53.56645454350667</v>
      </c>
      <c r="N75" s="49">
        <v>37.49651818045467</v>
      </c>
      <c r="O75" s="2"/>
      <c r="P75" s="84" t="s">
        <v>74</v>
      </c>
      <c r="Q75" s="3">
        <v>93342</v>
      </c>
    </row>
    <row r="76" spans="1:17" ht="15" customHeight="1">
      <c r="A76" s="45" t="s">
        <v>75</v>
      </c>
      <c r="B76" s="46">
        <v>2</v>
      </c>
      <c r="C76" s="46"/>
      <c r="D76" s="46">
        <v>2</v>
      </c>
      <c r="E76" s="46">
        <v>1</v>
      </c>
      <c r="F76" s="46"/>
      <c r="G76" s="46">
        <v>2</v>
      </c>
      <c r="H76" s="51">
        <v>25</v>
      </c>
      <c r="I76" s="51">
        <v>2</v>
      </c>
      <c r="J76" s="52"/>
      <c r="K76" s="52">
        <v>27</v>
      </c>
      <c r="L76" s="49">
        <v>3.199078665344381</v>
      </c>
      <c r="M76" s="49">
        <v>39.98848331680476</v>
      </c>
      <c r="N76" s="49">
        <v>43.18756198214914</v>
      </c>
      <c r="O76" s="2"/>
      <c r="P76" s="84" t="s">
        <v>75</v>
      </c>
      <c r="Q76" s="3">
        <v>62518</v>
      </c>
    </row>
    <row r="77" spans="1:17" ht="15" customHeight="1">
      <c r="A77" s="45" t="s">
        <v>76</v>
      </c>
      <c r="B77" s="46">
        <v>2</v>
      </c>
      <c r="C77" s="46"/>
      <c r="D77" s="46">
        <v>2</v>
      </c>
      <c r="E77" s="46">
        <v>1</v>
      </c>
      <c r="F77" s="46"/>
      <c r="G77" s="46">
        <v>1</v>
      </c>
      <c r="H77" s="51">
        <v>24</v>
      </c>
      <c r="I77" s="51">
        <v>3</v>
      </c>
      <c r="J77" s="52"/>
      <c r="K77" s="52">
        <v>25</v>
      </c>
      <c r="L77" s="49">
        <v>3.998560518213443</v>
      </c>
      <c r="M77" s="49">
        <v>47.98272621856132</v>
      </c>
      <c r="N77" s="49">
        <v>49.982006477668044</v>
      </c>
      <c r="O77" s="2"/>
      <c r="P77" s="84" t="s">
        <v>124</v>
      </c>
      <c r="Q77" s="3">
        <v>50018</v>
      </c>
    </row>
    <row r="78" spans="1:17" ht="15" customHeight="1">
      <c r="A78" s="45" t="s">
        <v>77</v>
      </c>
      <c r="B78" s="46">
        <v>3</v>
      </c>
      <c r="C78" s="46"/>
      <c r="D78" s="46">
        <v>3</v>
      </c>
      <c r="E78" s="46">
        <v>2</v>
      </c>
      <c r="F78" s="46"/>
      <c r="G78" s="46">
        <v>1</v>
      </c>
      <c r="H78" s="51">
        <v>24</v>
      </c>
      <c r="I78" s="51">
        <v>2</v>
      </c>
      <c r="J78" s="52"/>
      <c r="K78" s="52">
        <v>20</v>
      </c>
      <c r="L78" s="49">
        <v>7.198560287942412</v>
      </c>
      <c r="M78" s="49">
        <v>57.588482303539294</v>
      </c>
      <c r="N78" s="49">
        <v>47.990401919616076</v>
      </c>
      <c r="O78" s="2"/>
      <c r="P78" s="84" t="s">
        <v>77</v>
      </c>
      <c r="Q78" s="3">
        <v>41675</v>
      </c>
    </row>
    <row r="79" spans="1:17" ht="15" customHeight="1">
      <c r="A79" s="45" t="s">
        <v>78</v>
      </c>
      <c r="B79" s="46">
        <v>3</v>
      </c>
      <c r="C79" s="46">
        <v>1</v>
      </c>
      <c r="D79" s="46">
        <v>2</v>
      </c>
      <c r="E79" s="46">
        <v>1</v>
      </c>
      <c r="F79" s="46"/>
      <c r="G79" s="46">
        <v>1</v>
      </c>
      <c r="H79" s="51">
        <v>30</v>
      </c>
      <c r="I79" s="51">
        <v>3</v>
      </c>
      <c r="J79" s="52">
        <v>1</v>
      </c>
      <c r="K79" s="52">
        <v>21</v>
      </c>
      <c r="L79" s="49">
        <v>7.646234229641902</v>
      </c>
      <c r="M79" s="49">
        <v>76.46234229641901</v>
      </c>
      <c r="N79" s="49">
        <v>53.52363960749331</v>
      </c>
      <c r="O79" s="2"/>
      <c r="P79" s="84" t="s">
        <v>79</v>
      </c>
      <c r="Q79" s="3">
        <v>39235</v>
      </c>
    </row>
    <row r="80" spans="1:17" ht="15" customHeight="1">
      <c r="A80" s="45" t="s">
        <v>80</v>
      </c>
      <c r="B80" s="46">
        <v>6</v>
      </c>
      <c r="C80" s="46"/>
      <c r="D80" s="46">
        <v>6</v>
      </c>
      <c r="E80" s="46">
        <v>4</v>
      </c>
      <c r="F80" s="46">
        <v>1</v>
      </c>
      <c r="G80" s="46">
        <v>2</v>
      </c>
      <c r="H80" s="51">
        <v>44</v>
      </c>
      <c r="I80" s="51">
        <v>3</v>
      </c>
      <c r="J80" s="52"/>
      <c r="K80" s="52">
        <v>42</v>
      </c>
      <c r="L80" s="49">
        <v>7.306380905991233</v>
      </c>
      <c r="M80" s="49">
        <v>53.58012664393571</v>
      </c>
      <c r="N80" s="49">
        <v>51.14466634193863</v>
      </c>
      <c r="O80" s="2"/>
      <c r="P80" s="84" t="s">
        <v>80</v>
      </c>
      <c r="Q80" s="3">
        <v>82120</v>
      </c>
    </row>
    <row r="81" spans="1:17" ht="15" customHeight="1">
      <c r="A81" s="45" t="s">
        <v>81</v>
      </c>
      <c r="B81" s="46">
        <v>1</v>
      </c>
      <c r="C81" s="46"/>
      <c r="D81" s="46">
        <v>1</v>
      </c>
      <c r="E81" s="46"/>
      <c r="F81" s="46"/>
      <c r="G81" s="46">
        <v>1</v>
      </c>
      <c r="H81" s="51">
        <v>27</v>
      </c>
      <c r="I81" s="51"/>
      <c r="J81" s="52"/>
      <c r="K81" s="52">
        <v>22</v>
      </c>
      <c r="L81" s="49">
        <v>1.7926608464944518</v>
      </c>
      <c r="M81" s="49">
        <v>48.401842855350196</v>
      </c>
      <c r="N81" s="49">
        <v>39.43853862287794</v>
      </c>
      <c r="O81" s="2"/>
      <c r="P81" s="84" t="s">
        <v>81</v>
      </c>
      <c r="Q81" s="3">
        <v>55783</v>
      </c>
    </row>
    <row r="82" spans="1:17" ht="15" customHeight="1">
      <c r="A82" s="45" t="s">
        <v>82</v>
      </c>
      <c r="B82" s="46">
        <v>2</v>
      </c>
      <c r="C82" s="46"/>
      <c r="D82" s="46">
        <v>2</v>
      </c>
      <c r="E82" s="46">
        <v>2</v>
      </c>
      <c r="F82" s="46"/>
      <c r="G82" s="46">
        <v>1</v>
      </c>
      <c r="H82" s="51">
        <v>22</v>
      </c>
      <c r="I82" s="51">
        <v>3</v>
      </c>
      <c r="J82" s="52"/>
      <c r="K82" s="52">
        <v>15</v>
      </c>
      <c r="L82" s="49">
        <v>4.876264781177618</v>
      </c>
      <c r="M82" s="49">
        <v>53.6389125929538</v>
      </c>
      <c r="N82" s="49">
        <v>36.571985858832136</v>
      </c>
      <c r="O82" s="2"/>
      <c r="P82" s="84" t="s">
        <v>82</v>
      </c>
      <c r="Q82" s="3">
        <v>41015</v>
      </c>
    </row>
    <row r="83" spans="1:17" ht="15" customHeight="1">
      <c r="A83" s="97" t="s">
        <v>136</v>
      </c>
      <c r="B83" s="46">
        <v>1</v>
      </c>
      <c r="C83" s="46"/>
      <c r="D83" s="46">
        <v>1</v>
      </c>
      <c r="E83" s="46"/>
      <c r="F83" s="46"/>
      <c r="G83" s="46">
        <v>1</v>
      </c>
      <c r="H83" s="51">
        <v>32</v>
      </c>
      <c r="I83" s="51">
        <v>1</v>
      </c>
      <c r="J83" s="52"/>
      <c r="K83" s="52">
        <v>19</v>
      </c>
      <c r="L83" s="89">
        <v>1.965833808409837</v>
      </c>
      <c r="M83" s="49">
        <v>62.906681869114784</v>
      </c>
      <c r="N83" s="49">
        <v>37.3508423597869</v>
      </c>
      <c r="O83" s="2"/>
      <c r="P83" s="98" t="s">
        <v>136</v>
      </c>
      <c r="Q83" s="3">
        <v>50869</v>
      </c>
    </row>
    <row r="84" spans="1:17" ht="15" customHeight="1">
      <c r="A84" s="45" t="s">
        <v>135</v>
      </c>
      <c r="B84" s="46"/>
      <c r="C84" s="46"/>
      <c r="D84" s="46"/>
      <c r="E84" s="46"/>
      <c r="F84" s="46"/>
      <c r="G84" s="46"/>
      <c r="H84" s="51">
        <v>9</v>
      </c>
      <c r="I84" s="51"/>
      <c r="J84" s="52"/>
      <c r="K84" s="52">
        <v>15</v>
      </c>
      <c r="L84" s="49">
        <v>0</v>
      </c>
      <c r="M84" s="49">
        <v>41.95217452104601</v>
      </c>
      <c r="N84" s="49">
        <v>69.92029086841</v>
      </c>
      <c r="O84" s="2"/>
      <c r="P84" s="84" t="s">
        <v>125</v>
      </c>
      <c r="Q84" s="3">
        <v>21453</v>
      </c>
    </row>
    <row r="85" spans="1:17" ht="15" customHeight="1">
      <c r="A85" s="45" t="s">
        <v>83</v>
      </c>
      <c r="B85" s="46">
        <v>1</v>
      </c>
      <c r="C85" s="46"/>
      <c r="D85" s="46">
        <v>1</v>
      </c>
      <c r="E85" s="46"/>
      <c r="F85" s="46"/>
      <c r="G85" s="46">
        <v>1</v>
      </c>
      <c r="H85" s="51">
        <v>7</v>
      </c>
      <c r="I85" s="51"/>
      <c r="J85" s="52"/>
      <c r="K85" s="52">
        <v>10</v>
      </c>
      <c r="L85" s="49">
        <v>4.543182953977556</v>
      </c>
      <c r="M85" s="49">
        <v>31.802280677842894</v>
      </c>
      <c r="N85" s="49">
        <v>45.43182953977557</v>
      </c>
      <c r="O85" s="2"/>
      <c r="P85" s="84" t="s">
        <v>83</v>
      </c>
      <c r="Q85" s="62">
        <v>22011</v>
      </c>
    </row>
    <row r="86" spans="1:17" ht="15" customHeight="1">
      <c r="A86" s="45" t="s">
        <v>84</v>
      </c>
      <c r="B86" s="46"/>
      <c r="C86" s="46"/>
      <c r="D86" s="46"/>
      <c r="E86" s="46"/>
      <c r="F86" s="46"/>
      <c r="G86" s="46"/>
      <c r="H86" s="51">
        <v>3</v>
      </c>
      <c r="I86" s="51">
        <v>1</v>
      </c>
      <c r="J86" s="52"/>
      <c r="K86" s="52">
        <v>2</v>
      </c>
      <c r="L86" s="49">
        <v>0</v>
      </c>
      <c r="M86" s="49">
        <v>46.15384615384615</v>
      </c>
      <c r="N86" s="49">
        <v>30.76923076923077</v>
      </c>
      <c r="O86" s="2"/>
      <c r="P86" s="84" t="s">
        <v>84</v>
      </c>
      <c r="Q86" s="62">
        <v>6500</v>
      </c>
    </row>
    <row r="87" spans="1:17" ht="15" customHeight="1">
      <c r="A87" s="45" t="s">
        <v>85</v>
      </c>
      <c r="B87" s="46">
        <v>1</v>
      </c>
      <c r="C87" s="46"/>
      <c r="D87" s="46">
        <v>1</v>
      </c>
      <c r="E87" s="46">
        <v>1</v>
      </c>
      <c r="F87" s="46"/>
      <c r="G87" s="46">
        <v>1</v>
      </c>
      <c r="H87" s="51">
        <v>8</v>
      </c>
      <c r="I87" s="51"/>
      <c r="J87" s="52"/>
      <c r="K87" s="52">
        <v>9</v>
      </c>
      <c r="L87" s="49">
        <v>6.39467962655071</v>
      </c>
      <c r="M87" s="49">
        <v>51.15743701240568</v>
      </c>
      <c r="N87" s="49">
        <v>57.552116638956385</v>
      </c>
      <c r="O87" s="2"/>
      <c r="P87" s="84" t="s">
        <v>85</v>
      </c>
      <c r="Q87" s="62">
        <v>15638</v>
      </c>
    </row>
    <row r="88" spans="1:17" ht="15" customHeight="1">
      <c r="A88" s="45" t="s">
        <v>86</v>
      </c>
      <c r="B88" s="46">
        <v>1</v>
      </c>
      <c r="C88" s="46"/>
      <c r="D88" s="46">
        <v>1</v>
      </c>
      <c r="E88" s="46">
        <v>1</v>
      </c>
      <c r="F88" s="46"/>
      <c r="G88" s="46">
        <v>1</v>
      </c>
      <c r="H88" s="51">
        <v>5</v>
      </c>
      <c r="I88" s="51"/>
      <c r="J88" s="52"/>
      <c r="K88" s="52">
        <v>6</v>
      </c>
      <c r="L88" s="49">
        <v>6.648052120728626</v>
      </c>
      <c r="M88" s="49">
        <v>33.24026060364313</v>
      </c>
      <c r="N88" s="49">
        <v>39.88831272437176</v>
      </c>
      <c r="O88" s="2"/>
      <c r="P88" s="84" t="s">
        <v>86</v>
      </c>
      <c r="Q88" s="62">
        <v>15042</v>
      </c>
    </row>
    <row r="89" spans="1:17" ht="15" customHeight="1">
      <c r="A89" t="s">
        <v>87</v>
      </c>
      <c r="B89" s="46">
        <v>1</v>
      </c>
      <c r="C89" s="46"/>
      <c r="D89" s="46">
        <v>1</v>
      </c>
      <c r="E89" s="46">
        <v>1</v>
      </c>
      <c r="F89" s="46"/>
      <c r="G89" s="46">
        <v>1</v>
      </c>
      <c r="H89" s="51">
        <v>7</v>
      </c>
      <c r="I89" s="51"/>
      <c r="J89" s="52"/>
      <c r="K89" s="52">
        <v>8</v>
      </c>
      <c r="L89" s="49">
        <v>5.658028742786014</v>
      </c>
      <c r="M89" s="49">
        <v>39.606201199502095</v>
      </c>
      <c r="N89" s="49">
        <v>45.26422994228811</v>
      </c>
      <c r="O89" s="2"/>
      <c r="P89" s="84" t="s">
        <v>87</v>
      </c>
      <c r="Q89" s="3">
        <v>17674</v>
      </c>
    </row>
    <row r="90" spans="1:17" ht="15" customHeight="1">
      <c r="A90" s="45" t="s">
        <v>88</v>
      </c>
      <c r="B90" s="46">
        <v>1</v>
      </c>
      <c r="C90" s="46"/>
      <c r="D90" s="46">
        <v>1</v>
      </c>
      <c r="E90" s="46">
        <v>1</v>
      </c>
      <c r="F90" s="46"/>
      <c r="G90" s="46"/>
      <c r="H90" s="51">
        <v>4</v>
      </c>
      <c r="I90" s="51"/>
      <c r="J90" s="52"/>
      <c r="K90" s="52">
        <v>4</v>
      </c>
      <c r="L90" s="49">
        <v>12.691965985531159</v>
      </c>
      <c r="M90" s="49">
        <v>50.767863942124634</v>
      </c>
      <c r="N90" s="49">
        <v>50.767863942124634</v>
      </c>
      <c r="O90" s="2"/>
      <c r="P90" s="84" t="s">
        <v>88</v>
      </c>
      <c r="Q90" s="3">
        <v>7879</v>
      </c>
    </row>
    <row r="91" spans="1:17" ht="15" customHeight="1">
      <c r="A91" s="45" t="s">
        <v>89</v>
      </c>
      <c r="B91" s="46">
        <v>1</v>
      </c>
      <c r="C91" s="46"/>
      <c r="D91" s="46">
        <v>1</v>
      </c>
      <c r="E91" s="46">
        <v>1</v>
      </c>
      <c r="F91" s="46"/>
      <c r="G91" s="46">
        <v>1</v>
      </c>
      <c r="H91" s="51">
        <v>13</v>
      </c>
      <c r="I91" s="51"/>
      <c r="J91" s="52"/>
      <c r="K91" s="52">
        <v>12</v>
      </c>
      <c r="L91" s="49">
        <v>3.9492911022471464</v>
      </c>
      <c r="M91" s="49">
        <v>51.34078432921291</v>
      </c>
      <c r="N91" s="49">
        <v>47.391493226965764</v>
      </c>
      <c r="O91" s="2"/>
      <c r="P91" s="84" t="s">
        <v>89</v>
      </c>
      <c r="Q91" s="3">
        <v>25321</v>
      </c>
    </row>
    <row r="92" spans="1:17" ht="15" customHeight="1">
      <c r="A92" s="45" t="s">
        <v>90</v>
      </c>
      <c r="B92" s="46"/>
      <c r="C92" s="46"/>
      <c r="D92" s="46"/>
      <c r="E92" s="46"/>
      <c r="F92" s="46"/>
      <c r="G92" s="46"/>
      <c r="H92" s="51">
        <v>12</v>
      </c>
      <c r="I92" s="51"/>
      <c r="J92" s="52"/>
      <c r="K92" s="52">
        <v>7</v>
      </c>
      <c r="L92" s="89">
        <v>0</v>
      </c>
      <c r="M92" s="49">
        <v>96.27727856225931</v>
      </c>
      <c r="N92" s="49">
        <v>56.161745827984596</v>
      </c>
      <c r="O92" s="2"/>
      <c r="P92" s="84" t="s">
        <v>90</v>
      </c>
      <c r="Q92" s="3">
        <v>12464</v>
      </c>
    </row>
    <row r="93" spans="1:17" ht="15" customHeight="1">
      <c r="A93" s="45" t="s">
        <v>91</v>
      </c>
      <c r="B93" s="46"/>
      <c r="C93" s="46"/>
      <c r="D93" s="46"/>
      <c r="E93" s="46"/>
      <c r="F93" s="46"/>
      <c r="G93" s="46"/>
      <c r="H93" s="51">
        <v>2</v>
      </c>
      <c r="I93" s="51"/>
      <c r="J93" s="52"/>
      <c r="K93" s="52">
        <v>2</v>
      </c>
      <c r="L93" s="89">
        <v>0</v>
      </c>
      <c r="M93" s="49">
        <v>27.023375219564922</v>
      </c>
      <c r="N93" s="49">
        <v>27.023375219564922</v>
      </c>
      <c r="O93" s="2"/>
      <c r="P93" s="84" t="s">
        <v>91</v>
      </c>
      <c r="Q93" s="3">
        <v>7401</v>
      </c>
    </row>
    <row r="94" spans="1:17" ht="15" customHeight="1">
      <c r="A94" s="45" t="s">
        <v>92</v>
      </c>
      <c r="B94" s="46"/>
      <c r="C94" s="46"/>
      <c r="D94" s="46"/>
      <c r="E94" s="46"/>
      <c r="F94" s="46"/>
      <c r="G94" s="46"/>
      <c r="H94" s="51">
        <v>5</v>
      </c>
      <c r="I94" s="51"/>
      <c r="J94" s="52"/>
      <c r="K94" s="52">
        <v>5</v>
      </c>
      <c r="L94" s="89">
        <v>0</v>
      </c>
      <c r="M94" s="49">
        <v>33.66776648037169</v>
      </c>
      <c r="N94" s="49">
        <v>33.66776648037169</v>
      </c>
      <c r="O94" s="2"/>
      <c r="P94" s="84" t="s">
        <v>92</v>
      </c>
      <c r="Q94" s="3">
        <v>14851</v>
      </c>
    </row>
    <row r="95" spans="1:17" ht="15" customHeight="1">
      <c r="A95" s="45" t="s">
        <v>93</v>
      </c>
      <c r="B95" s="46"/>
      <c r="C95" s="46"/>
      <c r="D95" s="46"/>
      <c r="E95" s="46"/>
      <c r="F95" s="46"/>
      <c r="G95" s="46"/>
      <c r="H95" s="51">
        <v>5</v>
      </c>
      <c r="I95" s="51"/>
      <c r="J95" s="52"/>
      <c r="K95" s="52">
        <v>4</v>
      </c>
      <c r="L95" s="89">
        <v>0</v>
      </c>
      <c r="M95" s="49">
        <v>41.15226337448559</v>
      </c>
      <c r="N95" s="49">
        <v>32.92181069958848</v>
      </c>
      <c r="O95" s="2"/>
      <c r="P95" s="84" t="s">
        <v>93</v>
      </c>
      <c r="Q95" s="3">
        <v>12150</v>
      </c>
    </row>
    <row r="96" spans="1:17" ht="15" customHeight="1">
      <c r="A96" s="45" t="s">
        <v>94</v>
      </c>
      <c r="B96" s="46">
        <v>2</v>
      </c>
      <c r="C96" s="46"/>
      <c r="D96" s="46">
        <v>2</v>
      </c>
      <c r="E96" s="46">
        <v>1</v>
      </c>
      <c r="F96" s="46"/>
      <c r="G96" s="46">
        <v>1</v>
      </c>
      <c r="H96" s="51">
        <v>3</v>
      </c>
      <c r="I96" s="51"/>
      <c r="J96" s="52"/>
      <c r="K96" s="52">
        <v>1</v>
      </c>
      <c r="L96" s="49">
        <v>26.226068712300027</v>
      </c>
      <c r="M96" s="49">
        <v>39.33910306845004</v>
      </c>
      <c r="N96" s="49">
        <v>13.113034356150013</v>
      </c>
      <c r="O96" s="2"/>
      <c r="P96" s="84" t="s">
        <v>94</v>
      </c>
      <c r="Q96" s="3">
        <v>7626</v>
      </c>
    </row>
    <row r="97" spans="1:17" ht="15" customHeight="1">
      <c r="A97" s="45" t="s">
        <v>95</v>
      </c>
      <c r="B97" s="46"/>
      <c r="C97" s="46"/>
      <c r="D97" s="46"/>
      <c r="E97" s="46"/>
      <c r="F97" s="46"/>
      <c r="G97" s="46"/>
      <c r="H97" s="51">
        <v>5</v>
      </c>
      <c r="I97" s="51"/>
      <c r="J97" s="52"/>
      <c r="K97" s="52">
        <v>4</v>
      </c>
      <c r="L97" s="89">
        <v>0</v>
      </c>
      <c r="M97" s="49">
        <v>56.306306306306304</v>
      </c>
      <c r="N97" s="49">
        <v>45.04504504504504</v>
      </c>
      <c r="O97" s="2"/>
      <c r="P97" s="84" t="s">
        <v>95</v>
      </c>
      <c r="Q97" s="3">
        <v>8880</v>
      </c>
    </row>
    <row r="98" spans="1:17" ht="15" customHeight="1">
      <c r="A98" s="45" t="s">
        <v>96</v>
      </c>
      <c r="B98" s="46">
        <v>2</v>
      </c>
      <c r="C98" s="46"/>
      <c r="D98" s="46">
        <v>2</v>
      </c>
      <c r="E98" s="46">
        <v>2</v>
      </c>
      <c r="F98" s="46"/>
      <c r="G98" s="46"/>
      <c r="H98" s="51">
        <v>4</v>
      </c>
      <c r="I98" s="51">
        <v>1</v>
      </c>
      <c r="J98" s="52"/>
      <c r="K98" s="52">
        <v>3</v>
      </c>
      <c r="L98" s="49">
        <v>19.59631589261219</v>
      </c>
      <c r="M98" s="49">
        <v>39.19263178522438</v>
      </c>
      <c r="N98" s="49">
        <v>29.394473838918284</v>
      </c>
      <c r="O98" s="2"/>
      <c r="P98" s="84" t="s">
        <v>96</v>
      </c>
      <c r="Q98" s="3">
        <v>10206</v>
      </c>
    </row>
    <row r="99" spans="1:17" ht="15" customHeight="1">
      <c r="A99" s="45" t="s">
        <v>97</v>
      </c>
      <c r="B99" s="46"/>
      <c r="C99" s="46"/>
      <c r="D99" s="46"/>
      <c r="E99" s="46"/>
      <c r="F99" s="46"/>
      <c r="G99" s="46"/>
      <c r="H99" s="51">
        <v>5</v>
      </c>
      <c r="I99" s="51">
        <v>1</v>
      </c>
      <c r="J99" s="52"/>
      <c r="K99" s="52">
        <v>4</v>
      </c>
      <c r="L99" s="89">
        <v>0</v>
      </c>
      <c r="M99" s="49">
        <v>62.70378730875345</v>
      </c>
      <c r="N99" s="49">
        <v>50.163029847002754</v>
      </c>
      <c r="O99" s="2"/>
      <c r="P99" s="84" t="s">
        <v>97</v>
      </c>
      <c r="Q99" s="3">
        <v>7974</v>
      </c>
    </row>
    <row r="100" spans="1:17" ht="15" customHeight="1">
      <c r="A100" s="57" t="s">
        <v>98</v>
      </c>
      <c r="B100" s="58">
        <v>1</v>
      </c>
      <c r="C100" s="58"/>
      <c r="D100" s="58">
        <v>1</v>
      </c>
      <c r="E100" s="58"/>
      <c r="F100" s="58"/>
      <c r="G100" s="58">
        <v>1</v>
      </c>
      <c r="H100" s="59">
        <v>6</v>
      </c>
      <c r="I100" s="59">
        <v>1</v>
      </c>
      <c r="J100" s="60"/>
      <c r="K100" s="60">
        <v>5</v>
      </c>
      <c r="L100" s="61">
        <v>11.436413540713632</v>
      </c>
      <c r="M100" s="61">
        <v>68.6184812442818</v>
      </c>
      <c r="N100" s="61">
        <v>57.182067703568165</v>
      </c>
      <c r="O100" s="2"/>
      <c r="P100" s="84" t="s">
        <v>98</v>
      </c>
      <c r="Q100" s="3">
        <v>8744</v>
      </c>
    </row>
    <row r="101" spans="1:17" ht="13.5">
      <c r="A101" s="50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0"/>
      <c r="M101" s="70"/>
      <c r="N101" s="70"/>
      <c r="O101" s="2"/>
      <c r="P101" s="84"/>
      <c r="Q101" s="3"/>
    </row>
    <row r="102" spans="1:17" ht="13.5">
      <c r="A102" s="108" t="s">
        <v>137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2"/>
      <c r="P102" s="84"/>
      <c r="Q102" s="3"/>
    </row>
    <row r="103" spans="1:17" ht="13.5">
      <c r="A103" s="108" t="s">
        <v>138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2"/>
      <c r="P103" s="84"/>
      <c r="Q103" s="3"/>
    </row>
    <row r="104" spans="1:17" ht="13.5">
      <c r="A104" s="63"/>
      <c r="B104" s="64"/>
      <c r="C104" s="64"/>
      <c r="D104" s="64"/>
      <c r="E104" s="64"/>
      <c r="F104" s="64"/>
      <c r="G104" s="64"/>
      <c r="H104" s="65"/>
      <c r="I104" s="65"/>
      <c r="J104" s="65"/>
      <c r="K104" s="65"/>
      <c r="L104" s="64"/>
      <c r="M104" s="64"/>
      <c r="N104" s="2"/>
      <c r="O104" s="2"/>
      <c r="P104" s="84"/>
      <c r="Q104" s="3"/>
    </row>
  </sheetData>
  <sheetProtection/>
  <mergeCells count="6">
    <mergeCell ref="A103:N103"/>
    <mergeCell ref="A3:N3"/>
    <mergeCell ref="B5:K5"/>
    <mergeCell ref="L5:N5"/>
    <mergeCell ref="L7:L8"/>
    <mergeCell ref="A102:N102"/>
  </mergeCells>
  <printOptions/>
  <pageMargins left="0.7874015748031497" right="0.7874015748031497" top="0.5511811023622047" bottom="0.8267716535433072" header="0.5118110236220472" footer="0.5118110236220472"/>
  <pageSetup horizontalDpi="600" verticalDpi="600" orientation="portrait" paperSize="9" scale="84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t.tkd2</dc:creator>
  <cp:keywords/>
  <dc:description/>
  <cp:lastModifiedBy>千葉県</cp:lastModifiedBy>
  <cp:lastPrinted>2014-12-03T09:22:31Z</cp:lastPrinted>
  <dcterms:created xsi:type="dcterms:W3CDTF">2010-01-08T07:41:58Z</dcterms:created>
  <dcterms:modified xsi:type="dcterms:W3CDTF">2014-12-03T09:25:00Z</dcterms:modified>
  <cp:category/>
  <cp:version/>
  <cp:contentType/>
  <cp:contentStatus/>
</cp:coreProperties>
</file>