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'人口世帯'!$A$1:$F$137</definedName>
  </definedNames>
  <calcPr fullCalcOnLoad="1"/>
</workbook>
</file>

<file path=xl/sharedStrings.xml><?xml version="1.0" encoding="utf-8"?>
<sst xmlns="http://schemas.openxmlformats.org/spreadsheetml/2006/main" count="143" uniqueCount="127">
  <si>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</si>
  <si>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</si>
  <si>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</si>
  <si>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</si>
  <si>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</si>
  <si>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</si>
  <si>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</si>
  <si>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</si>
  <si>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</si>
  <si>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</si>
  <si>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</si>
  <si>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</si>
  <si>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</si>
  <si>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</si>
  <si>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</si>
  <si>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</si>
  <si>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</si>
  <si>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</si>
  <si>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</si>
  <si>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</si>
  <si>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</si>
  <si>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</si>
  <si>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</si>
  <si>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</si>
  <si>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</si>
  <si>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</si>
  <si>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</si>
  <si>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</si>
  <si>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</si>
  <si>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</si>
  <si>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</si>
  <si>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</si>
  <si>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</si>
  <si>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</si>
  <si>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</si>
  <si>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</si>
  <si>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</si>
  <si>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</si>
  <si>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</si>
  <si>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</si>
  <si>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</si>
  <si>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</si>
  <si>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</si>
  <si>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</si>
  <si>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</si>
  <si>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</si>
  <si>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</si>
  <si>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</si>
  <si>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</si>
  <si>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</si>
  <si>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</si>
  <si>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</si>
  <si>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</si>
  <si>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</si>
  <si>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</si>
  <si>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</si>
  <si>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</si>
  <si>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</si>
  <si>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</si>
  <si>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</si>
  <si>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</si>
  <si>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</si>
  <si>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</si>
  <si>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</si>
  <si>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</si>
  <si>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</si>
  <si>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</si>
  <si>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</si>
  <si>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</si>
  <si>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</si>
  <si>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</si>
  <si>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</si>
  <si>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</si>
  <si>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</si>
  <si>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</si>
  <si>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</si>
  <si>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</si>
  <si>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</si>
  <si>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</si>
  <si>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</si>
  <si>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</si>
  <si>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</si>
  <si>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</si>
  <si>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</si>
  <si>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</si>
  <si>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</si>
  <si>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</si>
  <si>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</si>
  <si>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</si>
  <si>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</si>
  <si>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</si>
  <si>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</si>
  <si>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</si>
  <si>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</si>
  <si>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</si>
  <si>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</si>
  <si>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</si>
  <si>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</si>
  <si>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</si>
  <si>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</si>
  <si>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</si>
  <si>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</si>
  <si>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</si>
  <si>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</si>
  <si>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</si>
  <si>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</si>
  <si>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</si>
  <si>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</si>
  <si>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</si>
  <si>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</si>
  <si>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</si>
  <si>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</si>
  <si>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</si>
  <si>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</si>
  <si>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</si>
  <si>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</si>
  <si>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</si>
  <si>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</si>
  <si>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</si>
  <si>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</si>
  <si>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（県計とは不一致）</t>
  </si>
  <si>
    <t>４．医療圏・市町村別人口及び世帯数</t>
  </si>
  <si>
    <t>㎢</t>
  </si>
  <si>
    <t>印西町</t>
  </si>
  <si>
    <t>＊人口及び世帯数は、「千葉県毎月常住人口」による。</t>
  </si>
  <si>
    <t>　　平成5年10月１日現在</t>
  </si>
  <si>
    <t>＊面積は、平成4年10月1日現在。建設省国土地理院「全国都道府県市区町村別面積調」及び総務庁統計局推定による。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</si>
</sst>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1"/>
  <sheetViews>
    <sheetView tabSelected="1" defaultGridColor="0" zoomScale="50" zoomScaleNormal="50" colorId="22" workbookViewId="0" topLeftCell="A1">
      <selection activeCell="F81" sqref="F81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8" t="s">
        <v>121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9" t="s">
        <v>122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3" t="s">
        <v>10</v>
      </c>
      <c r="B5" s="24">
        <f>SUM(B9:B16)</f>
        <v>1967144</v>
      </c>
      <c r="C5" s="24">
        <f>SUM(C9:C16)</f>
        <v>5748919</v>
      </c>
      <c r="D5" s="24">
        <f>SUM(D9:D16)</f>
        <v>2906107</v>
      </c>
      <c r="E5" s="24">
        <f>SUM(E9:E16)</f>
        <v>2842812</v>
      </c>
      <c r="F5" s="36">
        <v>5155.78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3" t="s">
        <v>11</v>
      </c>
      <c r="B6" s="24">
        <f>SUM(B19:B59)</f>
        <v>1747564</v>
      </c>
      <c r="C6" s="24">
        <f>SUM(C19:C59)</f>
        <v>4975201</v>
      </c>
      <c r="D6" s="24">
        <f>SUM(D19:D59)</f>
        <v>2523143</v>
      </c>
      <c r="E6" s="24">
        <f>SUM(E19:E59)</f>
        <v>2452058</v>
      </c>
      <c r="F6" s="36">
        <v>3158.42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3" t="s">
        <v>12</v>
      </c>
      <c r="B7" s="24">
        <f>B5-B6</f>
        <v>219580</v>
      </c>
      <c r="C7" s="24">
        <f>C5-C6</f>
        <v>773718</v>
      </c>
      <c r="D7" s="24">
        <f>D5-D6</f>
        <v>382964</v>
      </c>
      <c r="E7" s="24">
        <f>E5-E6</f>
        <v>390754</v>
      </c>
      <c r="F7" s="36">
        <v>1997.36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306285</v>
      </c>
      <c r="C9" s="13">
        <f aca="true" t="shared" si="0" ref="C9:C16">D9+E9</f>
        <v>850631</v>
      </c>
      <c r="D9" s="13">
        <f>D18</f>
        <v>431190</v>
      </c>
      <c r="E9" s="13">
        <f>E18</f>
        <v>419441</v>
      </c>
      <c r="F9" s="14">
        <f>F18</f>
        <v>272.37</v>
      </c>
      <c r="G9" s="30">
        <f>SUM(F9:F16)</f>
        <v>5155.64</v>
      </c>
      <c r="H9" s="2" t="s">
        <v>120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571528</v>
      </c>
      <c r="C10" s="13">
        <f t="shared" si="0"/>
        <v>1516161</v>
      </c>
      <c r="D10" s="13">
        <f>D27+D56+D28+D52+D42+D48</f>
        <v>779164</v>
      </c>
      <c r="E10" s="13">
        <f>E27+E56+E28+E52+E42+E48</f>
        <v>736997</v>
      </c>
      <c r="F10" s="15">
        <f>F27+F56+F28+F52+F42+F48</f>
        <v>253.77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B32+B33+B61+B44+B47+B50</f>
        <v>426719</v>
      </c>
      <c r="C11" s="13">
        <f t="shared" si="0"/>
        <v>1243938</v>
      </c>
      <c r="D11" s="13">
        <f>D32+D33+D61+D44+D47+D50</f>
        <v>629915</v>
      </c>
      <c r="E11" s="13">
        <f>E32+E33+E61+E44+E47+E50</f>
        <v>614023</v>
      </c>
      <c r="F11" s="15">
        <f>F32+F33+F61+F44+F47+F50</f>
        <v>358.2699999999999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B36+B38+B57+B59+B65+B39+B100</f>
        <v>238823</v>
      </c>
      <c r="C12" s="13">
        <f>C36+C38+C57+C59+C65+C39+C100</f>
        <v>774339</v>
      </c>
      <c r="D12" s="13">
        <f>D36+D38+D57+D59+D65+D39+D100</f>
        <v>387032</v>
      </c>
      <c r="E12" s="13">
        <f>E36+E38+E57+E59+E65+E39+E100</f>
        <v>387307</v>
      </c>
      <c r="F12" s="15">
        <f>F36+F38+F57+F59+F65+F39+F100</f>
        <v>1003.62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B34+B81+B26+B41+B92+B40+B96</f>
        <v>101731</v>
      </c>
      <c r="C13" s="13">
        <f t="shared" si="0"/>
        <v>364899</v>
      </c>
      <c r="D13" s="13">
        <f>D34+D81+D26+D41+D92+D40+D96</f>
        <v>178091</v>
      </c>
      <c r="E13" s="13">
        <f>E34+E81+E26+E41+E92+E40+E96</f>
        <v>186808</v>
      </c>
      <c r="F13" s="15">
        <f>F34+F81+F26+F41+F92+F40+F96</f>
        <v>832.11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B35+B110+B45+B118+B46</f>
        <v>167048</v>
      </c>
      <c r="C14" s="13">
        <f t="shared" si="0"/>
        <v>514216</v>
      </c>
      <c r="D14" s="13">
        <f>D35+D110+D45+D118+D46</f>
        <v>260168</v>
      </c>
      <c r="E14" s="13">
        <f>E35+E110+E45+E118+E46</f>
        <v>254048</v>
      </c>
      <c r="F14" s="15">
        <f>F35+F110+F45+F118+F46</f>
        <v>1101.3100000000002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B29+B125+B51</f>
        <v>50665</v>
      </c>
      <c r="C15" s="13">
        <f t="shared" si="0"/>
        <v>154674</v>
      </c>
      <c r="D15" s="13">
        <f>D29+D125+D51</f>
        <v>73866</v>
      </c>
      <c r="E15" s="13">
        <f>E29+E125+E51</f>
        <v>80808</v>
      </c>
      <c r="F15" s="15">
        <f>F29+F125+F51</f>
        <v>576.76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104345</v>
      </c>
      <c r="C16" s="13">
        <f t="shared" si="0"/>
        <v>330061</v>
      </c>
      <c r="D16" s="13">
        <f>D30+D53+D54+D58</f>
        <v>166681</v>
      </c>
      <c r="E16" s="13">
        <f>E30+E53+E54+E58</f>
        <v>163380</v>
      </c>
      <c r="F16" s="15">
        <f>F30+F53+F54+F58</f>
        <v>757.43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306285</v>
      </c>
      <c r="C18" s="13">
        <f aca="true" t="shared" si="1" ref="C18:C24">D18+E18</f>
        <v>850631</v>
      </c>
      <c r="D18" s="13">
        <f>SUM(D19:D24)</f>
        <v>431190</v>
      </c>
      <c r="E18" s="13">
        <f>SUM(E19:E24)</f>
        <v>419441</v>
      </c>
      <c r="F18" s="15">
        <f>SUM(F19:F24)</f>
        <v>272.37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67872</v>
      </c>
      <c r="C19" s="13">
        <f t="shared" si="1"/>
        <v>167523</v>
      </c>
      <c r="D19" s="13">
        <v>85510</v>
      </c>
      <c r="E19" s="13">
        <v>82013</v>
      </c>
      <c r="F19" s="15">
        <v>44.82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63676</v>
      </c>
      <c r="C20" s="13">
        <f t="shared" si="1"/>
        <v>178663</v>
      </c>
      <c r="D20" s="13">
        <v>91125</v>
      </c>
      <c r="E20" s="13">
        <v>87538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56127</v>
      </c>
      <c r="C21" s="13">
        <f t="shared" si="1"/>
        <v>151065</v>
      </c>
      <c r="D21" s="13">
        <v>77188</v>
      </c>
      <c r="E21" s="13">
        <v>73877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50677</v>
      </c>
      <c r="C22" s="13">
        <f t="shared" si="1"/>
        <v>148936</v>
      </c>
      <c r="D22" s="13">
        <v>75521</v>
      </c>
      <c r="E22" s="13">
        <v>73415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22595</v>
      </c>
      <c r="C23" s="13">
        <f t="shared" si="1"/>
        <v>72919</v>
      </c>
      <c r="D23" s="13">
        <v>36268</v>
      </c>
      <c r="E23" s="13">
        <v>36651</v>
      </c>
      <c r="F23" s="15">
        <v>66.69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45338</v>
      </c>
      <c r="C24" s="13">
        <f t="shared" si="1"/>
        <v>131525</v>
      </c>
      <c r="D24" s="13">
        <v>65578</v>
      </c>
      <c r="E24" s="13">
        <v>65947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25098</v>
      </c>
      <c r="C26" s="13">
        <f>D26+E26</f>
        <v>83176</v>
      </c>
      <c r="D26" s="13">
        <v>39746</v>
      </c>
      <c r="E26" s="13">
        <v>43430</v>
      </c>
      <c r="F26" s="14">
        <v>83.59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181576</v>
      </c>
      <c r="C27" s="13">
        <f>D27+E27</f>
        <v>447165</v>
      </c>
      <c r="D27" s="13">
        <v>231457</v>
      </c>
      <c r="E27" s="13">
        <v>215708</v>
      </c>
      <c r="F27" s="14">
        <v>57.43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199736</v>
      </c>
      <c r="C28" s="13">
        <f>D28+E28</f>
        <v>539740</v>
      </c>
      <c r="D28" s="13">
        <v>277684</v>
      </c>
      <c r="E28" s="13">
        <v>262056</v>
      </c>
      <c r="F28" s="14">
        <v>85.67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18616</v>
      </c>
      <c r="C29" s="13">
        <f>D29+E29</f>
        <v>53704</v>
      </c>
      <c r="D29" s="13">
        <v>25642</v>
      </c>
      <c r="E29" s="13">
        <v>28062</v>
      </c>
      <c r="F29" s="14">
        <v>110.19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41359</v>
      </c>
      <c r="C30" s="13">
        <f>D30+E30</f>
        <v>125792</v>
      </c>
      <c r="D30" s="13">
        <v>63572</v>
      </c>
      <c r="E30" s="13">
        <v>62220</v>
      </c>
      <c r="F30" s="14">
        <v>138.63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171324</v>
      </c>
      <c r="C32" s="13">
        <f>D32+E32</f>
        <v>463517</v>
      </c>
      <c r="D32" s="13">
        <v>235938</v>
      </c>
      <c r="E32" s="13">
        <v>227579</v>
      </c>
      <c r="F32" s="14">
        <v>61.36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36602</v>
      </c>
      <c r="C33" s="13">
        <f>D33+E33</f>
        <v>118172</v>
      </c>
      <c r="D33" s="13">
        <v>59918</v>
      </c>
      <c r="E33" s="13">
        <v>58254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14066</v>
      </c>
      <c r="C34" s="13">
        <f>D34+E34</f>
        <v>49930</v>
      </c>
      <c r="D34" s="13">
        <v>24483</v>
      </c>
      <c r="E34" s="13">
        <v>25447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28730</v>
      </c>
      <c r="C35" s="13">
        <f>D35+E35</f>
        <v>89201</v>
      </c>
      <c r="D35" s="13">
        <v>44192</v>
      </c>
      <c r="E35" s="13">
        <v>45009</v>
      </c>
      <c r="F35" s="14">
        <v>99.98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33912</v>
      </c>
      <c r="C36" s="13">
        <f>D36+E36</f>
        <v>91793</v>
      </c>
      <c r="D36" s="13">
        <v>47052</v>
      </c>
      <c r="E36" s="13">
        <v>44741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49710</v>
      </c>
      <c r="C38" s="13">
        <f>D38+E38</f>
        <v>156507</v>
      </c>
      <c r="D38" s="13">
        <v>77565</v>
      </c>
      <c r="E38" s="13">
        <v>78942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15499</v>
      </c>
      <c r="C39" s="13">
        <f>D39+E39</f>
        <v>50737</v>
      </c>
      <c r="D39" s="13">
        <v>25088</v>
      </c>
      <c r="E39" s="13">
        <v>25649</v>
      </c>
      <c r="F39" s="14">
        <v>89.5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8959</v>
      </c>
      <c r="C40" s="13">
        <f>D40+E40</f>
        <v>32926</v>
      </c>
      <c r="D40" s="13">
        <v>16034</v>
      </c>
      <c r="E40" s="13">
        <v>16892</v>
      </c>
      <c r="F40" s="14">
        <v>80.74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11577</v>
      </c>
      <c r="C41" s="13">
        <f>D41+E41</f>
        <v>39415</v>
      </c>
      <c r="D41" s="13">
        <v>19085</v>
      </c>
      <c r="E41" s="13">
        <v>20330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57586</v>
      </c>
      <c r="C42" s="13">
        <f>D42+E42</f>
        <v>154700</v>
      </c>
      <c r="D42" s="13">
        <v>79228</v>
      </c>
      <c r="E42" s="13">
        <v>75472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108822</v>
      </c>
      <c r="C44" s="13">
        <f>D44+E44</f>
        <v>316725</v>
      </c>
      <c r="D44" s="13">
        <v>160477</v>
      </c>
      <c r="E44" s="13">
        <v>156248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9128</v>
      </c>
      <c r="C45" s="13">
        <f>D45+E45</f>
        <v>24794</v>
      </c>
      <c r="D45" s="13">
        <v>12804</v>
      </c>
      <c r="E45" s="13">
        <v>11990</v>
      </c>
      <c r="F45" s="14">
        <v>94.2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92102</v>
      </c>
      <c r="C46" s="13">
        <f>D46+E46</f>
        <v>270332</v>
      </c>
      <c r="D46" s="13">
        <v>139963</v>
      </c>
      <c r="E46" s="13">
        <v>130369</v>
      </c>
      <c r="F46" s="14">
        <v>367.92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48312</v>
      </c>
      <c r="C47" s="13">
        <f>D47+E47</f>
        <v>146178</v>
      </c>
      <c r="D47" s="13">
        <v>73117</v>
      </c>
      <c r="E47" s="13">
        <v>73061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51898</v>
      </c>
      <c r="C48" s="13">
        <f>D48+E48</f>
        <v>153838</v>
      </c>
      <c r="D48" s="13">
        <v>77359</v>
      </c>
      <c r="E48" s="13">
        <v>76479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40267</v>
      </c>
      <c r="C50" s="13">
        <f>D50+E50</f>
        <v>123320</v>
      </c>
      <c r="D50" s="13">
        <v>61762</v>
      </c>
      <c r="E50" s="13">
        <v>61558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10594</v>
      </c>
      <c r="C51" s="13">
        <f>D51+E51</f>
        <v>31393</v>
      </c>
      <c r="D51" s="13">
        <v>14873</v>
      </c>
      <c r="E51" s="13">
        <v>16520</v>
      </c>
      <c r="F51" s="14">
        <v>147.2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31796</v>
      </c>
      <c r="C52" s="13">
        <f>D52+E52</f>
        <v>98627</v>
      </c>
      <c r="D52" s="13">
        <v>49680</v>
      </c>
      <c r="E52" s="13">
        <v>48947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30188</v>
      </c>
      <c r="C53" s="13">
        <f>D53+E53</f>
        <v>93065</v>
      </c>
      <c r="D53" s="13">
        <v>47067</v>
      </c>
      <c r="E53" s="13">
        <v>45998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16021</v>
      </c>
      <c r="C54" s="13">
        <f>D54+E54</f>
        <v>55079</v>
      </c>
      <c r="D54" s="13">
        <v>27551</v>
      </c>
      <c r="E54" s="13">
        <v>27528</v>
      </c>
      <c r="F54" s="14">
        <v>205.07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48936</v>
      </c>
      <c r="C56" s="13">
        <f>D56+E56</f>
        <v>122091</v>
      </c>
      <c r="D56" s="13">
        <v>63756</v>
      </c>
      <c r="E56" s="13">
        <v>58335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23857</v>
      </c>
      <c r="C57" s="13">
        <f>D57+E57</f>
        <v>76296</v>
      </c>
      <c r="D57" s="13">
        <v>37953</v>
      </c>
      <c r="E57" s="13">
        <v>38343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16777</v>
      </c>
      <c r="C58" s="13">
        <f>D58+E58</f>
        <v>56125</v>
      </c>
      <c r="D58" s="13">
        <v>28491</v>
      </c>
      <c r="E58" s="13">
        <v>27634</v>
      </c>
      <c r="F58" s="14">
        <v>94.9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18231</v>
      </c>
      <c r="C59" s="13">
        <f>D59+E59</f>
        <v>60232</v>
      </c>
      <c r="D59" s="13">
        <v>30416</v>
      </c>
      <c r="E59" s="13">
        <v>29816</v>
      </c>
      <c r="F59" s="14">
        <v>74.88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/>
      <c r="B60" s="13"/>
      <c r="C60" s="13"/>
      <c r="D60" s="13"/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23" t="s">
        <v>60</v>
      </c>
      <c r="B61" s="24">
        <f>SUM(B62:B63)</f>
        <v>21392</v>
      </c>
      <c r="C61" s="24">
        <f>SUM(C62:C63)</f>
        <v>76026</v>
      </c>
      <c r="D61" s="24">
        <f>SUM(D62:D63)</f>
        <v>38703</v>
      </c>
      <c r="E61" s="24">
        <f>SUM(E62:E63)</f>
        <v>37323</v>
      </c>
      <c r="F61" s="25">
        <f>SUM(F62:F63)</f>
        <v>71.81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12" t="s">
        <v>61</v>
      </c>
      <c r="B62" s="13">
        <v>8694</v>
      </c>
      <c r="C62" s="13">
        <f>D62+E62</f>
        <v>32312</v>
      </c>
      <c r="D62" s="13">
        <v>16302</v>
      </c>
      <c r="E62" s="13">
        <v>16010</v>
      </c>
      <c r="F62" s="2">
        <v>29.82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32">
        <v>12698</v>
      </c>
      <c r="C63" s="32">
        <f>D63+E63</f>
        <v>43714</v>
      </c>
      <c r="D63" s="32">
        <v>22401</v>
      </c>
      <c r="E63" s="32">
        <v>21313</v>
      </c>
      <c r="F63" s="31">
        <v>41.99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2"/>
      <c r="B64" s="32"/>
      <c r="C64" s="32"/>
      <c r="D64" s="32"/>
      <c r="E64" s="32"/>
      <c r="F64" s="3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9" ht="26.25" customHeight="1">
      <c r="A65" s="23" t="s">
        <v>63</v>
      </c>
      <c r="B65" s="33">
        <f>SUM(B66:B79)</f>
        <v>57934</v>
      </c>
      <c r="C65" s="33">
        <f>SUM(C66:C79)</f>
        <v>200425</v>
      </c>
      <c r="D65" s="33">
        <f>SUM(D66:D79)</f>
        <v>100687</v>
      </c>
      <c r="E65" s="33">
        <f>SUM(E66:E79)</f>
        <v>99738</v>
      </c>
      <c r="F65" s="27">
        <f>SUM(F66:F79)</f>
        <v>264.59999999999997</v>
      </c>
      <c r="G65" s="3"/>
      <c r="H65" s="3"/>
      <c r="I65" s="3"/>
    </row>
    <row r="66" spans="1:9" ht="26.25" customHeight="1">
      <c r="A66" s="16" t="s">
        <v>64</v>
      </c>
      <c r="B66" s="34">
        <v>6476</v>
      </c>
      <c r="C66" s="34">
        <f>D66+E66</f>
        <v>19991</v>
      </c>
      <c r="D66" s="34">
        <v>10025</v>
      </c>
      <c r="E66" s="34">
        <v>9966</v>
      </c>
      <c r="F66" s="35">
        <v>19.02</v>
      </c>
      <c r="G66" s="3"/>
      <c r="H66" s="3"/>
      <c r="I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24.75" customHeight="1">
      <c r="A69" s="2"/>
      <c r="B69" s="13"/>
      <c r="C69" s="13"/>
      <c r="D69" s="13"/>
      <c r="E69" s="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1:19" ht="24.75" customHeight="1">
      <c r="A70" s="2"/>
      <c r="B70" s="13"/>
      <c r="C70" s="13"/>
      <c r="D70" s="13"/>
      <c r="E70" s="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1:19" ht="33.75" customHeight="1" thickBot="1">
      <c r="A71" s="3"/>
      <c r="B71" s="3"/>
      <c r="C71" s="3"/>
      <c r="D71" s="3"/>
      <c r="E71" s="37" t="s">
        <v>125</v>
      </c>
      <c r="F71" s="3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" customHeight="1">
      <c r="A72" s="5" t="s">
        <v>0</v>
      </c>
      <c r="B72" s="17"/>
      <c r="C72" s="7" t="s">
        <v>1</v>
      </c>
      <c r="D72" s="7"/>
      <c r="E72" s="7" t="s">
        <v>2</v>
      </c>
      <c r="F72" s="5" t="s">
        <v>3</v>
      </c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" customHeight="1">
      <c r="A73" s="8" t="s">
        <v>4</v>
      </c>
      <c r="B73" s="9" t="s">
        <v>5</v>
      </c>
      <c r="C73" s="10" t="s">
        <v>6</v>
      </c>
      <c r="D73" s="10" t="s">
        <v>7</v>
      </c>
      <c r="E73" s="10" t="s">
        <v>8</v>
      </c>
      <c r="F73" s="11" t="s">
        <v>9</v>
      </c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9" ht="26.25" customHeight="1">
      <c r="A74" s="12" t="s">
        <v>65</v>
      </c>
      <c r="B74" s="18">
        <v>14746</v>
      </c>
      <c r="C74" s="18">
        <f aca="true" t="shared" si="2" ref="C74:C79">D74+E74</f>
        <v>47264</v>
      </c>
      <c r="D74" s="18">
        <v>24039</v>
      </c>
      <c r="E74" s="18">
        <v>23225</v>
      </c>
      <c r="F74" s="19">
        <v>53.91</v>
      </c>
      <c r="G74" s="3"/>
      <c r="H74" s="3"/>
      <c r="I74" s="3"/>
    </row>
    <row r="75" spans="1:9" ht="26.25" customHeight="1">
      <c r="A75" s="12" t="s">
        <v>66</v>
      </c>
      <c r="B75" s="18">
        <v>2202</v>
      </c>
      <c r="C75" s="18">
        <f t="shared" si="2"/>
        <v>9626</v>
      </c>
      <c r="D75" s="18">
        <v>4959</v>
      </c>
      <c r="E75" s="18">
        <v>4667</v>
      </c>
      <c r="F75" s="19">
        <v>46.57</v>
      </c>
      <c r="G75" s="3"/>
      <c r="H75" s="3"/>
      <c r="I75" s="3"/>
    </row>
    <row r="76" spans="1:9" ht="26.25" customHeight="1">
      <c r="A76" s="12" t="s">
        <v>67</v>
      </c>
      <c r="B76" s="18">
        <v>11817</v>
      </c>
      <c r="C76" s="18">
        <f t="shared" si="2"/>
        <v>41709</v>
      </c>
      <c r="D76" s="18">
        <v>20875</v>
      </c>
      <c r="E76" s="18">
        <v>20834</v>
      </c>
      <c r="F76" s="19">
        <v>35.41</v>
      </c>
      <c r="G76" s="3"/>
      <c r="H76" s="3"/>
      <c r="I76" s="3"/>
    </row>
    <row r="77" spans="1:19" ht="26.25" customHeight="1">
      <c r="A77" s="12" t="s">
        <v>123</v>
      </c>
      <c r="B77" s="13">
        <v>14914</v>
      </c>
      <c r="C77" s="13">
        <f>D77+E77</f>
        <v>52689</v>
      </c>
      <c r="D77" s="13">
        <v>26418</v>
      </c>
      <c r="E77" s="13">
        <v>26271</v>
      </c>
      <c r="F77" s="14">
        <v>53.51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1:9" ht="26.25" customHeight="1">
      <c r="A78" s="12" t="s">
        <v>68</v>
      </c>
      <c r="B78" s="18">
        <v>1020</v>
      </c>
      <c r="C78" s="18">
        <f t="shared" si="2"/>
        <v>4479</v>
      </c>
      <c r="D78" s="18">
        <v>2228</v>
      </c>
      <c r="E78" s="18">
        <v>2251</v>
      </c>
      <c r="F78" s="19">
        <v>23.72</v>
      </c>
      <c r="G78" s="3"/>
      <c r="H78" s="3"/>
      <c r="I78" s="3"/>
    </row>
    <row r="79" spans="1:9" ht="26.25" customHeight="1">
      <c r="A79" s="12" t="s">
        <v>69</v>
      </c>
      <c r="B79" s="18">
        <v>6759</v>
      </c>
      <c r="C79" s="18">
        <f t="shared" si="2"/>
        <v>24667</v>
      </c>
      <c r="D79" s="18">
        <v>12143</v>
      </c>
      <c r="E79" s="18">
        <v>12524</v>
      </c>
      <c r="F79" s="19">
        <v>32.46</v>
      </c>
      <c r="G79" s="3"/>
      <c r="H79" s="3"/>
      <c r="I79" s="3"/>
    </row>
    <row r="80" spans="1:9" ht="26.25" customHeight="1">
      <c r="A80" s="12" t="s">
        <v>70</v>
      </c>
      <c r="B80" s="18"/>
      <c r="C80" s="18"/>
      <c r="D80" s="18"/>
      <c r="E80" s="18"/>
      <c r="F80" s="3"/>
      <c r="G80" s="3"/>
      <c r="H80" s="3"/>
      <c r="I80" s="3"/>
    </row>
    <row r="81" spans="1:9" ht="26.25" customHeight="1">
      <c r="A81" s="23" t="s">
        <v>71</v>
      </c>
      <c r="B81" s="26">
        <f>SUM(B82:B90)</f>
        <v>30063</v>
      </c>
      <c r="C81" s="26">
        <f>SUM(C82:C90)</f>
        <v>114943</v>
      </c>
      <c r="D81" s="26">
        <f>SUM(D82:D90)</f>
        <v>57062</v>
      </c>
      <c r="E81" s="26">
        <f>SUM(E82:E90)</f>
        <v>57881</v>
      </c>
      <c r="F81" s="27">
        <f>SUM(F82:F90)</f>
        <v>396.13</v>
      </c>
      <c r="G81" s="3"/>
      <c r="H81" s="3"/>
      <c r="I81" s="3"/>
    </row>
    <row r="82" spans="1:9" ht="26.25" customHeight="1">
      <c r="A82" s="12" t="s">
        <v>72</v>
      </c>
      <c r="B82" s="18">
        <v>2140</v>
      </c>
      <c r="C82" s="18">
        <f aca="true" t="shared" si="3" ref="C82:C90">D82+E82</f>
        <v>7916</v>
      </c>
      <c r="D82" s="18">
        <v>3953</v>
      </c>
      <c r="E82" s="18">
        <v>3963</v>
      </c>
      <c r="F82" s="19">
        <v>32</v>
      </c>
      <c r="G82" s="3"/>
      <c r="H82" s="3"/>
      <c r="I82" s="3"/>
    </row>
    <row r="83" spans="1:9" ht="26.25" customHeight="1">
      <c r="A83" s="12" t="s">
        <v>73</v>
      </c>
      <c r="B83" s="18">
        <v>1558</v>
      </c>
      <c r="C83" s="18">
        <f t="shared" si="3"/>
        <v>5744</v>
      </c>
      <c r="D83" s="18">
        <v>2892</v>
      </c>
      <c r="E83" s="18">
        <v>2852</v>
      </c>
      <c r="F83" s="19">
        <v>19.85</v>
      </c>
      <c r="G83" s="3"/>
      <c r="H83" s="3"/>
      <c r="I83" s="3"/>
    </row>
    <row r="84" spans="1:9" ht="26.25" customHeight="1">
      <c r="A84" s="12" t="s">
        <v>74</v>
      </c>
      <c r="B84" s="18">
        <v>3526</v>
      </c>
      <c r="C84" s="18">
        <f t="shared" si="3"/>
        <v>12555</v>
      </c>
      <c r="D84" s="18">
        <v>6431</v>
      </c>
      <c r="E84" s="18">
        <v>6124</v>
      </c>
      <c r="F84" s="19">
        <v>50.57</v>
      </c>
      <c r="G84" s="3"/>
      <c r="H84" s="3"/>
      <c r="I84" s="3"/>
    </row>
    <row r="85" spans="1:9" ht="26.25" customHeight="1">
      <c r="A85" s="12" t="s">
        <v>75</v>
      </c>
      <c r="B85" s="18">
        <v>7520</v>
      </c>
      <c r="C85" s="18">
        <f t="shared" si="3"/>
        <v>26642</v>
      </c>
      <c r="D85" s="18">
        <v>13069</v>
      </c>
      <c r="E85" s="18">
        <v>13573</v>
      </c>
      <c r="F85" s="19">
        <v>61.84</v>
      </c>
      <c r="G85" s="3"/>
      <c r="H85" s="3"/>
      <c r="I85" s="3"/>
    </row>
    <row r="86" spans="1:9" ht="26.25" customHeight="1">
      <c r="A86" s="12" t="s">
        <v>76</v>
      </c>
      <c r="B86" s="18">
        <v>2764</v>
      </c>
      <c r="C86" s="18">
        <f t="shared" si="3"/>
        <v>11846</v>
      </c>
      <c r="D86" s="18">
        <v>5844</v>
      </c>
      <c r="E86" s="18">
        <v>6002</v>
      </c>
      <c r="F86" s="19">
        <v>51.54</v>
      </c>
      <c r="G86" s="3"/>
      <c r="H86" s="3"/>
      <c r="I86" s="3"/>
    </row>
    <row r="87" spans="1:9" ht="26.25" customHeight="1">
      <c r="A87" s="12" t="s">
        <v>77</v>
      </c>
      <c r="B87" s="18">
        <v>1437</v>
      </c>
      <c r="C87" s="18">
        <f t="shared" si="3"/>
        <v>5475</v>
      </c>
      <c r="D87" s="18">
        <v>2763</v>
      </c>
      <c r="E87" s="18">
        <v>2712</v>
      </c>
      <c r="F87" s="19">
        <v>29.05</v>
      </c>
      <c r="G87" s="3"/>
      <c r="H87" s="3"/>
      <c r="I87" s="3"/>
    </row>
    <row r="88" spans="1:9" ht="26.25" customHeight="1">
      <c r="A88" s="12" t="s">
        <v>78</v>
      </c>
      <c r="B88" s="18">
        <v>4784</v>
      </c>
      <c r="C88" s="18">
        <f t="shared" si="3"/>
        <v>18101</v>
      </c>
      <c r="D88" s="18">
        <v>8957</v>
      </c>
      <c r="E88" s="18">
        <v>9144</v>
      </c>
      <c r="F88" s="19">
        <v>72.68</v>
      </c>
      <c r="G88" s="3"/>
      <c r="H88" s="3"/>
      <c r="I88" s="3"/>
    </row>
    <row r="89" spans="1:9" ht="26.25" customHeight="1">
      <c r="A89" s="12" t="s">
        <v>79</v>
      </c>
      <c r="B89" s="18">
        <v>1884</v>
      </c>
      <c r="C89" s="18">
        <f t="shared" si="3"/>
        <v>8725</v>
      </c>
      <c r="D89" s="18">
        <v>4275</v>
      </c>
      <c r="E89" s="18">
        <v>4450</v>
      </c>
      <c r="F89" s="19">
        <v>32.44</v>
      </c>
      <c r="G89" s="3"/>
      <c r="H89" s="3"/>
      <c r="I89" s="3"/>
    </row>
    <row r="90" spans="1:9" ht="26.25" customHeight="1">
      <c r="A90" s="12" t="s">
        <v>80</v>
      </c>
      <c r="B90" s="18">
        <v>4450</v>
      </c>
      <c r="C90" s="18">
        <f t="shared" si="3"/>
        <v>17939</v>
      </c>
      <c r="D90" s="18">
        <v>8878</v>
      </c>
      <c r="E90" s="18">
        <v>9061</v>
      </c>
      <c r="F90" s="19">
        <v>46.16</v>
      </c>
      <c r="G90" s="3"/>
      <c r="H90" s="3"/>
      <c r="I90" s="3"/>
    </row>
    <row r="91" spans="1:9" ht="26.25" customHeight="1">
      <c r="A91" s="12" t="s">
        <v>81</v>
      </c>
      <c r="B91" s="18"/>
      <c r="C91" s="18"/>
      <c r="D91" s="18"/>
      <c r="E91" s="18"/>
      <c r="F91" s="3"/>
      <c r="G91" s="3"/>
      <c r="H91" s="3"/>
      <c r="I91" s="3"/>
    </row>
    <row r="92" spans="1:9" ht="26.25" customHeight="1">
      <c r="A92" s="23" t="s">
        <v>82</v>
      </c>
      <c r="B92" s="26">
        <f>SUM(B93:B94)</f>
        <v>6147</v>
      </c>
      <c r="C92" s="26">
        <f>SUM(C93:C94)</f>
        <v>22322</v>
      </c>
      <c r="D92" s="26">
        <f>SUM(D93:D94)</f>
        <v>10824</v>
      </c>
      <c r="E92" s="26">
        <f>SUM(E93:E94)</f>
        <v>11498</v>
      </c>
      <c r="F92" s="27">
        <f>SUM(F93:F94)</f>
        <v>46.81</v>
      </c>
      <c r="G92" s="3"/>
      <c r="H92" s="3"/>
      <c r="I92" s="3"/>
    </row>
    <row r="93" spans="1:9" ht="26.25" customHeight="1">
      <c r="A93" s="12" t="s">
        <v>83</v>
      </c>
      <c r="B93" s="18">
        <v>2922</v>
      </c>
      <c r="C93" s="18">
        <f>D93+E93</f>
        <v>11072</v>
      </c>
      <c r="D93" s="18">
        <v>5386</v>
      </c>
      <c r="E93" s="18">
        <v>5686</v>
      </c>
      <c r="F93" s="19">
        <v>28.59</v>
      </c>
      <c r="G93" s="3"/>
      <c r="H93" s="3"/>
      <c r="I93" s="3"/>
    </row>
    <row r="94" spans="1:9" ht="26.25" customHeight="1">
      <c r="A94" s="12" t="s">
        <v>84</v>
      </c>
      <c r="B94" s="18">
        <v>3225</v>
      </c>
      <c r="C94" s="18">
        <f>D94+E94</f>
        <v>11250</v>
      </c>
      <c r="D94" s="18">
        <v>5438</v>
      </c>
      <c r="E94" s="18">
        <v>5812</v>
      </c>
      <c r="F94" s="19">
        <v>18.22</v>
      </c>
      <c r="G94" s="3"/>
      <c r="H94" s="3"/>
      <c r="I94" s="3"/>
    </row>
    <row r="95" spans="1:9" ht="26.25" customHeight="1">
      <c r="A95" s="12" t="s">
        <v>70</v>
      </c>
      <c r="B95" s="18" t="s">
        <v>14</v>
      </c>
      <c r="C95" s="18"/>
      <c r="D95" s="18"/>
      <c r="E95" s="18"/>
      <c r="F95" s="3"/>
      <c r="G95" s="3"/>
      <c r="H95" s="3"/>
      <c r="I95" s="3"/>
    </row>
    <row r="96" spans="1:9" ht="26.25" customHeight="1">
      <c r="A96" s="23" t="s">
        <v>85</v>
      </c>
      <c r="B96" s="26">
        <f>SUM(B97:B98)</f>
        <v>5821</v>
      </c>
      <c r="C96" s="26">
        <f>SUM(C97:C98)</f>
        <v>22187</v>
      </c>
      <c r="D96" s="26">
        <f>SUM(D97:D98)</f>
        <v>10857</v>
      </c>
      <c r="E96" s="26">
        <f>SUM(E97:E98)</f>
        <v>11330</v>
      </c>
      <c r="F96" s="27">
        <f>SUM(F97:F98)</f>
        <v>54.35</v>
      </c>
      <c r="G96" s="3"/>
      <c r="H96" s="3"/>
      <c r="I96" s="3"/>
    </row>
    <row r="97" spans="1:9" ht="26.25" customHeight="1">
      <c r="A97" s="12" t="s">
        <v>86</v>
      </c>
      <c r="B97" s="18">
        <v>3300</v>
      </c>
      <c r="C97" s="18">
        <f>D97+E97</f>
        <v>12183</v>
      </c>
      <c r="D97" s="18">
        <v>5903</v>
      </c>
      <c r="E97" s="18">
        <v>6280</v>
      </c>
      <c r="F97" s="19">
        <v>33.32</v>
      </c>
      <c r="G97" s="3"/>
      <c r="H97" s="3"/>
      <c r="I97" s="3"/>
    </row>
    <row r="98" spans="1:9" ht="26.25" customHeight="1">
      <c r="A98" s="12" t="s">
        <v>87</v>
      </c>
      <c r="B98" s="18">
        <v>2521</v>
      </c>
      <c r="C98" s="18">
        <f>D98+E98</f>
        <v>10004</v>
      </c>
      <c r="D98" s="18">
        <v>4954</v>
      </c>
      <c r="E98" s="18">
        <v>5050</v>
      </c>
      <c r="F98" s="19">
        <v>21.03</v>
      </c>
      <c r="G98" s="3"/>
      <c r="H98" s="3"/>
      <c r="I98" s="3"/>
    </row>
    <row r="99" spans="1:9" ht="26.25" customHeight="1">
      <c r="A99" s="12" t="s">
        <v>70</v>
      </c>
      <c r="B99" s="18"/>
      <c r="C99" s="18"/>
      <c r="D99" s="18"/>
      <c r="E99" s="18"/>
      <c r="F99" s="3"/>
      <c r="G99" s="3"/>
      <c r="H99" s="3"/>
      <c r="I99" s="3"/>
    </row>
    <row r="100" spans="1:9" ht="26.25" customHeight="1">
      <c r="A100" s="23" t="s">
        <v>88</v>
      </c>
      <c r="B100" s="26">
        <f>SUM(B101:B108)</f>
        <v>39680</v>
      </c>
      <c r="C100" s="26">
        <f>SUM(C101:C108)</f>
        <v>138349</v>
      </c>
      <c r="D100" s="26">
        <f>SUM(D101:D108)</f>
        <v>68271</v>
      </c>
      <c r="E100" s="26">
        <f>SUM(E101:E108)</f>
        <v>70078</v>
      </c>
      <c r="F100" s="27">
        <f>SUM(F101:F108)</f>
        <v>305.08000000000004</v>
      </c>
      <c r="G100" s="3"/>
      <c r="H100" s="3"/>
      <c r="I100" s="3"/>
    </row>
    <row r="101" spans="1:9" ht="26.25" customHeight="1">
      <c r="A101" s="12" t="s">
        <v>89</v>
      </c>
      <c r="B101" s="18">
        <v>11559</v>
      </c>
      <c r="C101" s="18">
        <f aca="true" t="shared" si="4" ref="C101:C108">D101+E101</f>
        <v>39173</v>
      </c>
      <c r="D101" s="18">
        <v>19342</v>
      </c>
      <c r="E101" s="18">
        <v>19831</v>
      </c>
      <c r="F101" s="19">
        <v>58.08</v>
      </c>
      <c r="G101" s="3"/>
      <c r="H101" s="3"/>
      <c r="I101" s="3"/>
    </row>
    <row r="102" spans="1:9" ht="26.25" customHeight="1">
      <c r="A102" s="12" t="s">
        <v>90</v>
      </c>
      <c r="B102" s="18">
        <v>5787</v>
      </c>
      <c r="C102" s="18">
        <f t="shared" si="4"/>
        <v>20148</v>
      </c>
      <c r="D102" s="18">
        <v>9891</v>
      </c>
      <c r="E102" s="18">
        <v>10257</v>
      </c>
      <c r="F102" s="19">
        <v>23.72</v>
      </c>
      <c r="G102" s="3"/>
      <c r="H102" s="3"/>
      <c r="I102" s="3"/>
    </row>
    <row r="103" spans="1:9" ht="26.25" customHeight="1">
      <c r="A103" s="12" t="s">
        <v>91</v>
      </c>
      <c r="B103" s="18">
        <v>6536</v>
      </c>
      <c r="C103" s="18">
        <f t="shared" si="4"/>
        <v>22742</v>
      </c>
      <c r="D103" s="18">
        <v>11154</v>
      </c>
      <c r="E103" s="18">
        <v>11588</v>
      </c>
      <c r="F103" s="19">
        <v>47.03</v>
      </c>
      <c r="G103" s="3"/>
      <c r="H103" s="3"/>
      <c r="I103" s="3"/>
    </row>
    <row r="104" spans="1:9" ht="26.25" customHeight="1">
      <c r="A104" s="12" t="s">
        <v>92</v>
      </c>
      <c r="B104" s="18">
        <v>4853</v>
      </c>
      <c r="C104" s="18">
        <f t="shared" si="4"/>
        <v>17063</v>
      </c>
      <c r="D104" s="18">
        <v>8560</v>
      </c>
      <c r="E104" s="18">
        <v>8503</v>
      </c>
      <c r="F104" s="19">
        <v>51.87</v>
      </c>
      <c r="G104" s="3"/>
      <c r="H104" s="3"/>
      <c r="I104" s="3"/>
    </row>
    <row r="105" spans="1:9" ht="26.25" customHeight="1">
      <c r="A105" s="12" t="s">
        <v>93</v>
      </c>
      <c r="B105" s="18">
        <v>1185</v>
      </c>
      <c r="C105" s="18">
        <f t="shared" si="4"/>
        <v>4623</v>
      </c>
      <c r="D105" s="18">
        <v>2268</v>
      </c>
      <c r="E105" s="18">
        <v>2355</v>
      </c>
      <c r="F105" s="19">
        <v>9.72</v>
      </c>
      <c r="G105" s="3"/>
      <c r="H105" s="3"/>
      <c r="I105" s="3"/>
    </row>
    <row r="106" spans="1:9" ht="26.25" customHeight="1">
      <c r="A106" s="12" t="s">
        <v>94</v>
      </c>
      <c r="B106" s="18">
        <v>3159</v>
      </c>
      <c r="C106" s="18">
        <f t="shared" si="4"/>
        <v>11232</v>
      </c>
      <c r="D106" s="18">
        <v>5576</v>
      </c>
      <c r="E106" s="18">
        <v>5656</v>
      </c>
      <c r="F106" s="19">
        <v>37.59</v>
      </c>
      <c r="G106" s="3"/>
      <c r="H106" s="3"/>
      <c r="I106" s="3"/>
    </row>
    <row r="107" spans="1:9" ht="26.25" customHeight="1">
      <c r="A107" s="12" t="s">
        <v>95</v>
      </c>
      <c r="B107" s="18">
        <v>4366</v>
      </c>
      <c r="C107" s="18">
        <f t="shared" si="4"/>
        <v>14867</v>
      </c>
      <c r="D107" s="18">
        <v>7203</v>
      </c>
      <c r="E107" s="18">
        <v>7664</v>
      </c>
      <c r="F107" s="19">
        <v>33.6</v>
      </c>
      <c r="G107" s="3"/>
      <c r="H107" s="3"/>
      <c r="I107" s="3"/>
    </row>
    <row r="108" spans="1:9" ht="26.25" customHeight="1">
      <c r="A108" s="12" t="s">
        <v>96</v>
      </c>
      <c r="B108" s="18">
        <v>2235</v>
      </c>
      <c r="C108" s="18">
        <f t="shared" si="4"/>
        <v>8501</v>
      </c>
      <c r="D108" s="18">
        <v>4277</v>
      </c>
      <c r="E108" s="18">
        <v>4224</v>
      </c>
      <c r="F108" s="19">
        <v>43.47</v>
      </c>
      <c r="G108" s="3"/>
      <c r="H108" s="3"/>
      <c r="I108" s="3"/>
    </row>
    <row r="109" spans="1:9" ht="26.25" customHeight="1">
      <c r="A109" s="12"/>
      <c r="B109" s="18"/>
      <c r="C109" s="18"/>
      <c r="D109" s="18"/>
      <c r="E109" s="18"/>
      <c r="F109" s="3"/>
      <c r="G109" s="3"/>
      <c r="H109" s="3"/>
      <c r="I109" s="3"/>
    </row>
    <row r="110" spans="1:9" ht="26.25" customHeight="1">
      <c r="A110" s="23" t="s">
        <v>97</v>
      </c>
      <c r="B110" s="26">
        <f>SUM(B111:B116)</f>
        <v>17801</v>
      </c>
      <c r="C110" s="26">
        <f>SUM(C111:C116)</f>
        <v>64941</v>
      </c>
      <c r="D110" s="26">
        <f>SUM(D111:D116)</f>
        <v>31786</v>
      </c>
      <c r="E110" s="26">
        <f>SUM(E111:E116)</f>
        <v>33155</v>
      </c>
      <c r="F110" s="27">
        <f>SUM(F111:F116)</f>
        <v>226.89000000000001</v>
      </c>
      <c r="G110" s="3"/>
      <c r="H110" s="3"/>
      <c r="I110" s="3"/>
    </row>
    <row r="111" spans="1:9" ht="26.25" customHeight="1">
      <c r="A111" s="12" t="s">
        <v>98</v>
      </c>
      <c r="B111" s="18">
        <v>3352</v>
      </c>
      <c r="C111" s="18">
        <f aca="true" t="shared" si="5" ref="C111:C116">D111+E111</f>
        <v>11203</v>
      </c>
      <c r="D111" s="18">
        <v>5381</v>
      </c>
      <c r="E111" s="18">
        <v>5822</v>
      </c>
      <c r="F111" s="19">
        <v>23.02</v>
      </c>
      <c r="G111" s="3"/>
      <c r="H111" s="3"/>
      <c r="I111" s="3"/>
    </row>
    <row r="112" spans="1:9" ht="26.25" customHeight="1">
      <c r="A112" s="12" t="s">
        <v>99</v>
      </c>
      <c r="B112" s="18">
        <v>2185</v>
      </c>
      <c r="C112" s="18">
        <f t="shared" si="5"/>
        <v>8332</v>
      </c>
      <c r="D112" s="18">
        <v>4078</v>
      </c>
      <c r="E112" s="18">
        <v>4254</v>
      </c>
      <c r="F112" s="19">
        <v>35.59</v>
      </c>
      <c r="G112" s="3"/>
      <c r="H112" s="3"/>
      <c r="I112" s="3"/>
    </row>
    <row r="113" spans="1:9" ht="26.25" customHeight="1">
      <c r="A113" s="12" t="s">
        <v>100</v>
      </c>
      <c r="B113" s="18">
        <v>3462</v>
      </c>
      <c r="C113" s="18">
        <f t="shared" si="5"/>
        <v>12297</v>
      </c>
      <c r="D113" s="18">
        <v>6039</v>
      </c>
      <c r="E113" s="18">
        <v>6258</v>
      </c>
      <c r="F113" s="19">
        <v>28.32</v>
      </c>
      <c r="G113" s="3"/>
      <c r="H113" s="3"/>
      <c r="I113" s="3"/>
    </row>
    <row r="114" spans="1:9" ht="26.25" customHeight="1">
      <c r="A114" s="12" t="s">
        <v>101</v>
      </c>
      <c r="B114" s="18">
        <v>3517</v>
      </c>
      <c r="C114" s="18">
        <f t="shared" si="5"/>
        <v>12950</v>
      </c>
      <c r="D114" s="18">
        <v>6315</v>
      </c>
      <c r="E114" s="18">
        <v>6635</v>
      </c>
      <c r="F114" s="19">
        <v>27.47</v>
      </c>
      <c r="G114" s="3"/>
      <c r="H114" s="3"/>
      <c r="I114" s="3"/>
    </row>
    <row r="115" spans="1:9" ht="26.25" customHeight="1">
      <c r="A115" s="12" t="s">
        <v>102</v>
      </c>
      <c r="B115" s="18">
        <v>2335</v>
      </c>
      <c r="C115" s="18">
        <f t="shared" si="5"/>
        <v>8714</v>
      </c>
      <c r="D115" s="18">
        <v>4359</v>
      </c>
      <c r="E115" s="18">
        <v>4355</v>
      </c>
      <c r="F115" s="19">
        <v>47.18</v>
      </c>
      <c r="G115" s="3"/>
      <c r="H115" s="3"/>
      <c r="I115" s="3"/>
    </row>
    <row r="116" spans="1:9" ht="26.25" customHeight="1">
      <c r="A116" s="12" t="s">
        <v>103</v>
      </c>
      <c r="B116" s="18">
        <v>2950</v>
      </c>
      <c r="C116" s="18">
        <f t="shared" si="5"/>
        <v>11445</v>
      </c>
      <c r="D116" s="18">
        <v>5614</v>
      </c>
      <c r="E116" s="18">
        <v>5831</v>
      </c>
      <c r="F116" s="19">
        <v>65.31</v>
      </c>
      <c r="G116" s="3"/>
      <c r="H116" s="3"/>
      <c r="I116" s="3"/>
    </row>
    <row r="117" spans="1:9" ht="26.25" customHeight="1">
      <c r="A117" s="12"/>
      <c r="B117" s="18"/>
      <c r="C117" s="18"/>
      <c r="D117" s="18"/>
      <c r="E117" s="18"/>
      <c r="F117" s="3"/>
      <c r="G117" s="3"/>
      <c r="H117" s="3"/>
      <c r="I117" s="3"/>
    </row>
    <row r="118" spans="1:9" ht="26.25" customHeight="1">
      <c r="A118" s="23" t="s">
        <v>104</v>
      </c>
      <c r="B118" s="26">
        <f>SUM(B119:B123)</f>
        <v>19287</v>
      </c>
      <c r="C118" s="26">
        <f>SUM(C119:C123)</f>
        <v>64948</v>
      </c>
      <c r="D118" s="26">
        <f>SUM(D119:D123)</f>
        <v>31423</v>
      </c>
      <c r="E118" s="26">
        <f>SUM(E119:E123)</f>
        <v>33525</v>
      </c>
      <c r="F118" s="27">
        <f>SUM(F119:F123)</f>
        <v>312.32000000000005</v>
      </c>
      <c r="G118" s="3"/>
      <c r="H118" s="3"/>
      <c r="I118" s="3"/>
    </row>
    <row r="119" spans="1:9" ht="26.25" customHeight="1">
      <c r="A119" s="12" t="s">
        <v>105</v>
      </c>
      <c r="B119" s="18">
        <v>3772</v>
      </c>
      <c r="C119" s="18">
        <f>D119+E119</f>
        <v>13126</v>
      </c>
      <c r="D119" s="18">
        <v>6313</v>
      </c>
      <c r="E119" s="18">
        <v>6813</v>
      </c>
      <c r="F119" s="19">
        <v>129.9</v>
      </c>
      <c r="G119" s="3"/>
      <c r="H119" s="3"/>
      <c r="I119" s="3"/>
    </row>
    <row r="120" spans="1:9" ht="26.25" customHeight="1">
      <c r="A120" s="12" t="s">
        <v>106</v>
      </c>
      <c r="B120" s="18">
        <v>2154</v>
      </c>
      <c r="C120" s="18">
        <f>D120+E120</f>
        <v>8023</v>
      </c>
      <c r="D120" s="18">
        <v>3939</v>
      </c>
      <c r="E120" s="18">
        <v>4084</v>
      </c>
      <c r="F120" s="19">
        <v>44.23</v>
      </c>
      <c r="G120" s="3"/>
      <c r="H120" s="3"/>
      <c r="I120" s="3"/>
    </row>
    <row r="121" spans="1:9" ht="26.25" customHeight="1">
      <c r="A121" s="12" t="s">
        <v>107</v>
      </c>
      <c r="B121" s="18">
        <v>2675</v>
      </c>
      <c r="C121" s="18">
        <f>D121+E121</f>
        <v>8125</v>
      </c>
      <c r="D121" s="18">
        <v>3840</v>
      </c>
      <c r="E121" s="18">
        <v>4285</v>
      </c>
      <c r="F121" s="19">
        <v>24.86</v>
      </c>
      <c r="G121" s="3"/>
      <c r="H121" s="3"/>
      <c r="I121" s="3"/>
    </row>
    <row r="122" spans="1:9" ht="26.25" customHeight="1">
      <c r="A122" s="12" t="s">
        <v>108</v>
      </c>
      <c r="B122" s="18">
        <v>6421</v>
      </c>
      <c r="C122" s="18">
        <f>D122+E122</f>
        <v>21263</v>
      </c>
      <c r="D122" s="18">
        <v>10324</v>
      </c>
      <c r="E122" s="18">
        <v>10939</v>
      </c>
      <c r="F122" s="19">
        <v>66.67</v>
      </c>
      <c r="G122" s="3"/>
      <c r="H122" s="3"/>
      <c r="I122" s="3"/>
    </row>
    <row r="123" spans="1:9" ht="26.25" customHeight="1">
      <c r="A123" s="12" t="s">
        <v>109</v>
      </c>
      <c r="B123" s="18">
        <v>4265</v>
      </c>
      <c r="C123" s="18">
        <f>D123+E123</f>
        <v>14411</v>
      </c>
      <c r="D123" s="18">
        <v>7007</v>
      </c>
      <c r="E123" s="18">
        <v>7404</v>
      </c>
      <c r="F123" s="19">
        <v>46.66</v>
      </c>
      <c r="G123" s="3"/>
      <c r="H123" s="3"/>
      <c r="I123" s="3"/>
    </row>
    <row r="124" spans="1:9" ht="26.25" customHeight="1">
      <c r="A124" s="12"/>
      <c r="B124" s="18"/>
      <c r="C124" s="18"/>
      <c r="D124" s="18"/>
      <c r="E124" s="18"/>
      <c r="F124" s="3"/>
      <c r="G124" s="3"/>
      <c r="H124" s="3"/>
      <c r="I124" s="3"/>
    </row>
    <row r="125" spans="1:9" ht="26.25" customHeight="1">
      <c r="A125" s="23" t="s">
        <v>110</v>
      </c>
      <c r="B125" s="26">
        <f>SUM(B126:B134)</f>
        <v>21455</v>
      </c>
      <c r="C125" s="26">
        <f>SUM(C126:C134)</f>
        <v>69577</v>
      </c>
      <c r="D125" s="26">
        <f>SUM(D126:D134)</f>
        <v>33351</v>
      </c>
      <c r="E125" s="26">
        <f>SUM(E126:E134)</f>
        <v>36226</v>
      </c>
      <c r="F125" s="27">
        <f>SUM(F126:F134)</f>
        <v>319.36999999999995</v>
      </c>
      <c r="G125" s="3"/>
      <c r="H125" s="3"/>
      <c r="I125" s="3"/>
    </row>
    <row r="126" spans="1:9" ht="26.25" customHeight="1">
      <c r="A126" s="12" t="s">
        <v>111</v>
      </c>
      <c r="B126" s="18">
        <v>1774</v>
      </c>
      <c r="C126" s="18">
        <f aca="true" t="shared" si="6" ref="C126:C134">D126+E126</f>
        <v>5988</v>
      </c>
      <c r="D126" s="18">
        <v>2849</v>
      </c>
      <c r="E126" s="18">
        <v>3139</v>
      </c>
      <c r="F126" s="19">
        <v>25.69</v>
      </c>
      <c r="G126" s="3"/>
      <c r="H126" s="3"/>
      <c r="I126" s="3"/>
    </row>
    <row r="127" spans="1:9" ht="26.25" customHeight="1">
      <c r="A127" s="12" t="s">
        <v>112</v>
      </c>
      <c r="B127" s="18">
        <v>1974</v>
      </c>
      <c r="C127" s="18">
        <f t="shared" si="6"/>
        <v>6586</v>
      </c>
      <c r="D127" s="18">
        <v>3206</v>
      </c>
      <c r="E127" s="18">
        <v>3380</v>
      </c>
      <c r="F127" s="19">
        <v>40.34</v>
      </c>
      <c r="G127" s="3"/>
      <c r="H127" s="3"/>
      <c r="I127" s="3"/>
    </row>
    <row r="128" spans="1:9" ht="26.25" customHeight="1">
      <c r="A128" s="12" t="s">
        <v>113</v>
      </c>
      <c r="B128" s="18">
        <v>3536</v>
      </c>
      <c r="C128" s="18">
        <f t="shared" si="6"/>
        <v>11284</v>
      </c>
      <c r="D128" s="18">
        <v>5437</v>
      </c>
      <c r="E128" s="18">
        <v>5847</v>
      </c>
      <c r="F128" s="19">
        <v>45.13</v>
      </c>
      <c r="G128" s="3"/>
      <c r="H128" s="3"/>
      <c r="I128" s="3"/>
    </row>
    <row r="129" spans="1:9" ht="26.25" customHeight="1">
      <c r="A129" s="12" t="s">
        <v>114</v>
      </c>
      <c r="B129" s="18">
        <v>1212</v>
      </c>
      <c r="C129" s="18">
        <f t="shared" si="6"/>
        <v>4708</v>
      </c>
      <c r="D129" s="18">
        <v>2328</v>
      </c>
      <c r="E129" s="18">
        <v>2380</v>
      </c>
      <c r="F129" s="19">
        <v>33.92</v>
      </c>
      <c r="G129" s="3"/>
      <c r="H129" s="3"/>
      <c r="I129" s="3"/>
    </row>
    <row r="130" spans="1:9" ht="26.25" customHeight="1">
      <c r="A130" s="12" t="s">
        <v>115</v>
      </c>
      <c r="B130" s="18">
        <v>2380</v>
      </c>
      <c r="C130" s="18">
        <f t="shared" si="6"/>
        <v>6524</v>
      </c>
      <c r="D130" s="18">
        <v>2907</v>
      </c>
      <c r="E130" s="18">
        <v>3617</v>
      </c>
      <c r="F130" s="19">
        <v>17.07</v>
      </c>
      <c r="G130" s="3"/>
      <c r="H130" s="3"/>
      <c r="I130" s="3"/>
    </row>
    <row r="131" spans="1:9" ht="26.25" customHeight="1">
      <c r="A131" s="12" t="s">
        <v>116</v>
      </c>
      <c r="B131" s="18">
        <v>4273</v>
      </c>
      <c r="C131" s="18">
        <f t="shared" si="6"/>
        <v>13987</v>
      </c>
      <c r="D131" s="18">
        <v>6671</v>
      </c>
      <c r="E131" s="18">
        <v>7316</v>
      </c>
      <c r="F131" s="19">
        <v>36.64</v>
      </c>
      <c r="G131" s="3"/>
      <c r="H131" s="3"/>
      <c r="I131" s="3"/>
    </row>
    <row r="132" spans="1:9" ht="26.25" customHeight="1">
      <c r="A132" s="12" t="s">
        <v>117</v>
      </c>
      <c r="B132" s="18">
        <v>1678</v>
      </c>
      <c r="C132" s="18">
        <f t="shared" si="6"/>
        <v>5975</v>
      </c>
      <c r="D132" s="18">
        <v>2968</v>
      </c>
      <c r="E132" s="18">
        <v>3007</v>
      </c>
      <c r="F132" s="19">
        <v>44.23</v>
      </c>
      <c r="G132" s="3"/>
      <c r="H132" s="3"/>
      <c r="I132" s="3"/>
    </row>
    <row r="133" spans="1:9" ht="26.25" customHeight="1">
      <c r="A133" s="12" t="s">
        <v>118</v>
      </c>
      <c r="B133" s="18">
        <v>1889</v>
      </c>
      <c r="C133" s="18">
        <f t="shared" si="6"/>
        <v>6169</v>
      </c>
      <c r="D133" s="18">
        <v>2949</v>
      </c>
      <c r="E133" s="18">
        <v>3220</v>
      </c>
      <c r="F133" s="19">
        <v>32.4</v>
      </c>
      <c r="G133" s="3"/>
      <c r="H133" s="3"/>
      <c r="I133" s="3"/>
    </row>
    <row r="134" spans="1:9" ht="26.25" customHeight="1" thickBot="1">
      <c r="A134" s="20" t="s">
        <v>119</v>
      </c>
      <c r="B134" s="21">
        <v>2739</v>
      </c>
      <c r="C134" s="21">
        <f t="shared" si="6"/>
        <v>8356</v>
      </c>
      <c r="D134" s="21">
        <v>4036</v>
      </c>
      <c r="E134" s="21">
        <v>4320</v>
      </c>
      <c r="F134" s="22">
        <v>43.95</v>
      </c>
      <c r="G134" s="3"/>
      <c r="H134" s="3"/>
      <c r="I134" s="3"/>
    </row>
    <row r="135" spans="1:9" ht="26.25" customHeight="1">
      <c r="A135" s="38" t="s">
        <v>126</v>
      </c>
      <c r="B135" s="38"/>
      <c r="C135" s="38"/>
      <c r="D135" s="38"/>
      <c r="E135" s="38"/>
      <c r="F135" s="38"/>
      <c r="G135" s="3"/>
      <c r="H135" s="3"/>
      <c r="I135" s="3"/>
    </row>
    <row r="136" spans="1:9" ht="26.25" customHeight="1">
      <c r="A136" s="39"/>
      <c r="B136" s="39"/>
      <c r="C136" s="39"/>
      <c r="D136" s="39"/>
      <c r="E136" s="39"/>
      <c r="F136" s="39"/>
      <c r="G136" s="3"/>
      <c r="H136" s="3"/>
      <c r="I136" s="3"/>
    </row>
    <row r="137" spans="1:10" ht="26.25" customHeight="1">
      <c r="A137" s="3" t="s">
        <v>124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  <row r="140" spans="1:7" ht="24.75" customHeight="1">
      <c r="A140" s="3"/>
      <c r="B140" s="3"/>
      <c r="C140" s="3"/>
      <c r="D140" s="3"/>
      <c r="E140" s="3"/>
      <c r="F140" s="3"/>
      <c r="G140" s="3"/>
    </row>
    <row r="141" spans="1:7" ht="24.75" customHeight="1">
      <c r="A141" s="3"/>
      <c r="B141" s="3"/>
      <c r="C141" s="3"/>
      <c r="D141" s="3"/>
      <c r="E141" s="3"/>
      <c r="F141" s="3"/>
      <c r="G141" s="3"/>
    </row>
  </sheetData>
  <mergeCells count="2">
    <mergeCell ref="E71:F71"/>
    <mergeCell ref="A135:F13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2007-04-19T01:47:39Z</cp:lastPrinted>
  <dcterms:modified xsi:type="dcterms:W3CDTF">2007-05-07T00:56:56Z</dcterms:modified>
  <cp:category/>
  <cp:version/>
  <cp:contentType/>
  <cp:contentStatus/>
</cp:coreProperties>
</file>