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歯１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<sst xmlns="http://schemas.openxmlformats.org/spreadsheetml/2006/main" count="53" uniqueCount="44">
  <si>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</si>
  <si>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</si>
  <si>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</si>
  <si>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</si>
  <si>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</si>
  <si>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</si>
  <si>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</si>
  <si>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</si>
  <si>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</si>
  <si>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</si>
  <si>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</si>
  <si>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</si>
  <si>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</si>
  <si>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</si>
  <si>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</si>
  <si>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構成割合</t>
  </si>
  <si>
    <t>(人）</t>
  </si>
  <si>
    <t>増加数</t>
  </si>
  <si>
    <t>増加率</t>
  </si>
  <si>
    <t>人口１０万対</t>
  </si>
  <si>
    <t>（人）</t>
  </si>
  <si>
    <t>平成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</si>
  <si>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</si>
  <si>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</si>
  <si>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</si>
  <si>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</si>
  <si>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</si>
  <si>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</si>
  <si>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</si>
  <si>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</si>
  <si>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…</t>
  </si>
  <si>
    <t>人口</t>
  </si>
  <si>
    <t>…</t>
  </si>
  <si>
    <t>歯科医師数</t>
  </si>
  <si>
    <t>病院（医育機関附属の病院を除く。）の開設者</t>
  </si>
  <si>
    <t>病院（医育機関附属の病院を除く。）の勤務者</t>
  </si>
  <si>
    <t>医育機関附属の病院の勤務者</t>
  </si>
  <si>
    <t>　　　　　　　　　　　　　　　　　　　　　　表５　施設・業務の種別にみた歯科医師数及び構成割合</t>
  </si>
  <si>
    <t>平成14年</t>
  </si>
  <si>
    <t>14年</t>
  </si>
  <si>
    <t>14年10.1</t>
  </si>
  <si>
    <t>平成16年</t>
  </si>
  <si>
    <t>16年</t>
  </si>
  <si>
    <t>16年10.1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</si>
</sst>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.0_ "/>
    <numFmt numFmtId="188" formatCode="0_ "/>
    <numFmt numFmtId="189" formatCode="0;&quot;△ &quot;0"/>
    <numFmt numFmtId="190" formatCode="0.0;&quot;△ &quot;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189" fontId="2" fillId="0" borderId="3" xfId="0" applyNumberFormat="1" applyFont="1" applyBorder="1" applyAlignment="1">
      <alignment/>
    </xf>
    <xf numFmtId="189" fontId="2" fillId="0" borderId="7" xfId="0" applyNumberFormat="1" applyFont="1" applyBorder="1" applyAlignment="1">
      <alignment/>
    </xf>
    <xf numFmtId="189" fontId="2" fillId="0" borderId="8" xfId="0" applyNumberFormat="1" applyFont="1" applyBorder="1" applyAlignment="1">
      <alignment horizontal="right"/>
    </xf>
    <xf numFmtId="190" fontId="2" fillId="0" borderId="5" xfId="0" applyNumberFormat="1" applyFont="1" applyBorder="1" applyAlignment="1">
      <alignment/>
    </xf>
    <xf numFmtId="190" fontId="2" fillId="0" borderId="8" xfId="0" applyNumberFormat="1" applyFont="1" applyBorder="1" applyAlignment="1">
      <alignment/>
    </xf>
    <xf numFmtId="190" fontId="2" fillId="0" borderId="8" xfId="0" applyNumberFormat="1" applyFont="1" applyBorder="1" applyAlignment="1">
      <alignment horizontal="right"/>
    </xf>
    <xf numFmtId="190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3">
      <selection activeCell="O3" sqref="O1:P16384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" width="9.00390625" style="1" hidden="1" customWidth="1"/>
    <col min="17" max="16384" width="9.00390625" style="1" customWidth="1"/>
  </cols>
  <sheetData>
    <row r="1" ht="13.5">
      <c r="A1" s="35" t="s">
        <v>37</v>
      </c>
    </row>
    <row r="2" ht="21.75" customHeight="1">
      <c r="M2" s="2" t="s">
        <v>22</v>
      </c>
    </row>
    <row r="3" spans="1:14" ht="12.75" customHeight="1">
      <c r="A3" s="3"/>
      <c r="B3" s="4"/>
      <c r="C3" s="4"/>
      <c r="D3" s="4"/>
      <c r="E3" s="4"/>
      <c r="F3" s="4"/>
      <c r="G3" s="5"/>
      <c r="H3" s="44" t="s">
        <v>23</v>
      </c>
      <c r="I3" s="44"/>
      <c r="J3" s="44"/>
      <c r="K3" s="7"/>
      <c r="L3" s="8"/>
      <c r="M3" s="45" t="s">
        <v>19</v>
      </c>
      <c r="N3" s="46"/>
    </row>
    <row r="4" spans="1:16" ht="12.75" customHeight="1">
      <c r="A4" s="9"/>
      <c r="B4" s="10"/>
      <c r="C4" s="10"/>
      <c r="D4" s="10"/>
      <c r="E4" s="10"/>
      <c r="F4" s="10"/>
      <c r="G4" s="11"/>
      <c r="H4" s="44" t="s">
        <v>41</v>
      </c>
      <c r="I4" s="44"/>
      <c r="J4" s="6" t="s">
        <v>38</v>
      </c>
      <c r="K4" s="12" t="s">
        <v>17</v>
      </c>
      <c r="L4" s="13" t="s">
        <v>18</v>
      </c>
      <c r="M4" s="47" t="s">
        <v>20</v>
      </c>
      <c r="N4" s="48"/>
      <c r="O4" s="29" t="s">
        <v>31</v>
      </c>
      <c r="P4" s="1" t="s">
        <v>31</v>
      </c>
    </row>
    <row r="5" spans="1:16" ht="12.75" customHeight="1">
      <c r="A5" s="9"/>
      <c r="B5" s="10"/>
      <c r="C5" s="10"/>
      <c r="D5" s="10"/>
      <c r="E5" s="10"/>
      <c r="F5" s="10"/>
      <c r="G5" s="11"/>
      <c r="H5" s="34" t="s">
        <v>33</v>
      </c>
      <c r="I5" s="14" t="s">
        <v>15</v>
      </c>
      <c r="J5" s="34" t="s">
        <v>33</v>
      </c>
      <c r="K5" s="15" t="s">
        <v>16</v>
      </c>
      <c r="L5" s="16" t="s">
        <v>29</v>
      </c>
      <c r="M5" s="14" t="s">
        <v>21</v>
      </c>
      <c r="N5" s="14" t="s">
        <v>21</v>
      </c>
      <c r="O5" s="1" t="s">
        <v>43</v>
      </c>
      <c r="P5" s="1" t="s">
        <v>40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16</v>
      </c>
      <c r="I6" s="20" t="s">
        <v>29</v>
      </c>
      <c r="J6" s="20" t="s">
        <v>16</v>
      </c>
      <c r="K6" s="21"/>
      <c r="L6" s="20"/>
      <c r="M6" s="20" t="s">
        <v>42</v>
      </c>
      <c r="N6" s="20" t="s">
        <v>39</v>
      </c>
      <c r="O6" s="43">
        <v>6047388</v>
      </c>
      <c r="P6" s="1">
        <v>6001020</v>
      </c>
    </row>
    <row r="7" spans="1:16" ht="18.75" customHeight="1">
      <c r="A7" s="3" t="s">
        <v>14</v>
      </c>
      <c r="B7" s="4"/>
      <c r="C7" s="4"/>
      <c r="D7" s="4"/>
      <c r="E7" s="4"/>
      <c r="F7" s="4"/>
      <c r="G7" s="5"/>
      <c r="H7" s="30">
        <f>H9+H22+H24+H31+H35</f>
        <v>4489</v>
      </c>
      <c r="I7" s="22">
        <v>100</v>
      </c>
      <c r="J7" s="30">
        <f>J9+J22+J24+J31+J35</f>
        <v>4350</v>
      </c>
      <c r="K7" s="36">
        <f>H7-J7</f>
        <v>139</v>
      </c>
      <c r="L7" s="39">
        <f>K7/J7*100</f>
        <v>3.195402298850575</v>
      </c>
      <c r="M7" s="23">
        <f>H7/O7*100000</f>
        <v>74.23039500690216</v>
      </c>
      <c r="N7" s="23">
        <f>J7/P7*100000</f>
        <v>72.48767709489387</v>
      </c>
      <c r="O7" s="43">
        <v>6047388</v>
      </c>
      <c r="P7" s="1">
        <v>6001020</v>
      </c>
    </row>
    <row r="8" spans="1:16" ht="13.5">
      <c r="A8" s="9"/>
      <c r="B8" s="10"/>
      <c r="C8" s="10"/>
      <c r="D8" s="10"/>
      <c r="E8" s="10"/>
      <c r="F8" s="10"/>
      <c r="G8" s="11"/>
      <c r="H8" s="31"/>
      <c r="I8" s="25"/>
      <c r="J8" s="31"/>
      <c r="K8" s="37"/>
      <c r="L8" s="40"/>
      <c r="M8" s="24"/>
      <c r="N8" s="24"/>
      <c r="O8" s="43">
        <v>6047388</v>
      </c>
      <c r="P8" s="1">
        <v>6001020</v>
      </c>
    </row>
    <row r="9" spans="1:16" ht="13.5">
      <c r="A9" s="9" t="s">
        <v>24</v>
      </c>
      <c r="B9" s="10"/>
      <c r="C9" s="10"/>
      <c r="D9" s="10"/>
      <c r="E9" s="10"/>
      <c r="F9" s="10"/>
      <c r="G9" s="11"/>
      <c r="H9" s="31">
        <f>H10+H18</f>
        <v>4324</v>
      </c>
      <c r="I9" s="26">
        <f>H9/4489*100</f>
        <v>96.32434840721764</v>
      </c>
      <c r="J9" s="31">
        <f>J10+J18</f>
        <v>4224</v>
      </c>
      <c r="K9" s="37">
        <f aca="true" t="shared" si="0" ref="K9:K33">H9-J9</f>
        <v>100</v>
      </c>
      <c r="L9" s="40">
        <f>K9/J9*100</f>
        <v>2.367424242424242</v>
      </c>
      <c r="M9" s="26">
        <f aca="true" t="shared" si="1" ref="M9:M35">H9/O9*100000</f>
        <v>71.50194431050231</v>
      </c>
      <c r="N9" s="26">
        <f aca="true" t="shared" si="2" ref="N9:N33">J9/P9*100000</f>
        <v>70.38803403421419</v>
      </c>
      <c r="O9" s="43">
        <v>6047388</v>
      </c>
      <c r="P9" s="1">
        <v>6001020</v>
      </c>
    </row>
    <row r="10" spans="1:16" ht="13.5">
      <c r="A10" s="9"/>
      <c r="B10" s="10" t="s">
        <v>0</v>
      </c>
      <c r="C10" s="10"/>
      <c r="D10" s="10"/>
      <c r="E10" s="10"/>
      <c r="F10" s="10"/>
      <c r="G10" s="11"/>
      <c r="H10" s="31">
        <f>SUM(H11:H14)</f>
        <v>824</v>
      </c>
      <c r="I10" s="26">
        <f>H10/4489*100</f>
        <v>18.35598128759189</v>
      </c>
      <c r="J10" s="31">
        <f>SUM(J11:J14)</f>
        <v>821</v>
      </c>
      <c r="K10" s="37">
        <f t="shared" si="0"/>
        <v>3</v>
      </c>
      <c r="L10" s="40">
        <f>K10/J10*100</f>
        <v>0.3654080389768575</v>
      </c>
      <c r="M10" s="26">
        <f t="shared" si="1"/>
        <v>13.625717417172504</v>
      </c>
      <c r="N10" s="26">
        <f t="shared" si="2"/>
        <v>13.681007562047785</v>
      </c>
      <c r="O10" s="43">
        <v>6047388</v>
      </c>
      <c r="P10" s="1">
        <v>6001020</v>
      </c>
    </row>
    <row r="11" spans="1:16" ht="13.5">
      <c r="A11" s="9"/>
      <c r="B11" s="10"/>
      <c r="C11" s="10" t="s">
        <v>34</v>
      </c>
      <c r="D11" s="10"/>
      <c r="E11" s="10"/>
      <c r="F11" s="10"/>
      <c r="G11" s="11"/>
      <c r="H11" s="31"/>
      <c r="I11" s="26"/>
      <c r="J11" s="31"/>
      <c r="K11" s="37"/>
      <c r="L11" s="40"/>
      <c r="M11" s="24"/>
      <c r="N11" s="24"/>
      <c r="O11" s="43">
        <v>6047388</v>
      </c>
      <c r="P11" s="1">
        <v>6001020</v>
      </c>
    </row>
    <row r="12" spans="1:16" ht="13.5">
      <c r="A12" s="9"/>
      <c r="B12" s="10"/>
      <c r="C12" s="10" t="s">
        <v>1</v>
      </c>
      <c r="D12" s="10"/>
      <c r="E12" s="10"/>
      <c r="F12" s="10"/>
      <c r="G12" s="11"/>
      <c r="H12" s="31">
        <v>1</v>
      </c>
      <c r="I12" s="26">
        <f>H12/4489*100</f>
        <v>0.022276676319893073</v>
      </c>
      <c r="J12" s="31">
        <v>1</v>
      </c>
      <c r="K12" s="37">
        <f t="shared" si="0"/>
        <v>0</v>
      </c>
      <c r="L12" s="40">
        <f>K12/J12*100</f>
        <v>0</v>
      </c>
      <c r="M12" s="26">
        <f t="shared" si="1"/>
        <v>0.01653606482666566</v>
      </c>
      <c r="N12" s="26">
        <f t="shared" si="2"/>
        <v>0.016663833814918132</v>
      </c>
      <c r="O12" s="43">
        <v>6047388</v>
      </c>
      <c r="P12" s="1">
        <v>6001020</v>
      </c>
    </row>
    <row r="13" spans="1:16" ht="13.5">
      <c r="A13" s="9"/>
      <c r="B13" s="10"/>
      <c r="C13" s="10" t="s">
        <v>35</v>
      </c>
      <c r="D13" s="10"/>
      <c r="E13" s="10"/>
      <c r="F13" s="10"/>
      <c r="G13" s="11"/>
      <c r="H13" s="31">
        <v>103</v>
      </c>
      <c r="I13" s="26">
        <f>H13/4489*100</f>
        <v>2.2944976609489864</v>
      </c>
      <c r="J13" s="31">
        <v>98</v>
      </c>
      <c r="K13" s="37">
        <f t="shared" si="0"/>
        <v>5</v>
      </c>
      <c r="L13" s="40">
        <f aca="true" t="shared" si="3" ref="L13:L33">K13/J13*100</f>
        <v>5.1020408163265305</v>
      </c>
      <c r="M13" s="26">
        <f t="shared" si="1"/>
        <v>1.703214677146563</v>
      </c>
      <c r="N13" s="26">
        <f t="shared" si="2"/>
        <v>1.633055713861977</v>
      </c>
      <c r="O13" s="43">
        <v>6047388</v>
      </c>
      <c r="P13" s="1">
        <v>6001020</v>
      </c>
    </row>
    <row r="14" spans="1:16" ht="13.5">
      <c r="A14" s="9"/>
      <c r="B14" s="10"/>
      <c r="C14" s="10" t="s">
        <v>36</v>
      </c>
      <c r="D14" s="10"/>
      <c r="E14" s="10"/>
      <c r="F14" s="10"/>
      <c r="G14" s="11"/>
      <c r="H14" s="31">
        <v>720</v>
      </c>
      <c r="I14" s="26">
        <f>H14/4489*100</f>
        <v>16.039206950323013</v>
      </c>
      <c r="J14" s="31">
        <f>SUM(J15:J16)</f>
        <v>722</v>
      </c>
      <c r="K14" s="37">
        <f t="shared" si="0"/>
        <v>-2</v>
      </c>
      <c r="L14" s="40">
        <f>K14/J14*100</f>
        <v>-0.2770083102493075</v>
      </c>
      <c r="M14" s="26">
        <f t="shared" si="1"/>
        <v>11.905966675199275</v>
      </c>
      <c r="N14" s="26">
        <f t="shared" si="2"/>
        <v>12.03128801437089</v>
      </c>
      <c r="O14" s="43">
        <v>6047388</v>
      </c>
      <c r="P14" s="1">
        <v>6001020</v>
      </c>
    </row>
    <row r="15" spans="1:16" ht="13.5">
      <c r="A15" s="9"/>
      <c r="B15" s="10"/>
      <c r="C15" s="10"/>
      <c r="D15" s="10" t="s">
        <v>2</v>
      </c>
      <c r="E15" s="10"/>
      <c r="F15" s="10"/>
      <c r="G15" s="11"/>
      <c r="H15" s="31">
        <v>323</v>
      </c>
      <c r="I15" s="26">
        <f>H15/4489*100</f>
        <v>7.195366451325462</v>
      </c>
      <c r="J15" s="31">
        <v>324</v>
      </c>
      <c r="K15" s="37">
        <f t="shared" si="0"/>
        <v>-1</v>
      </c>
      <c r="L15" s="40">
        <f t="shared" si="3"/>
        <v>-0.30864197530864196</v>
      </c>
      <c r="M15" s="26">
        <f t="shared" si="1"/>
        <v>5.341148939013008</v>
      </c>
      <c r="N15" s="26">
        <f t="shared" si="2"/>
        <v>5.399082156033474</v>
      </c>
      <c r="O15" s="43">
        <v>6047388</v>
      </c>
      <c r="P15" s="1">
        <v>6001020</v>
      </c>
    </row>
    <row r="16" spans="1:16" ht="13.5">
      <c r="A16" s="9"/>
      <c r="B16" s="10"/>
      <c r="C16" s="10"/>
      <c r="D16" s="10" t="s">
        <v>3</v>
      </c>
      <c r="E16" s="10"/>
      <c r="F16" s="10"/>
      <c r="G16" s="11"/>
      <c r="H16" s="31">
        <v>397</v>
      </c>
      <c r="I16" s="26">
        <f>H16/4489*100</f>
        <v>8.843840498997551</v>
      </c>
      <c r="J16" s="31">
        <v>398</v>
      </c>
      <c r="K16" s="37">
        <f t="shared" si="0"/>
        <v>-1</v>
      </c>
      <c r="L16" s="40">
        <f t="shared" si="3"/>
        <v>-0.25125628140703515</v>
      </c>
      <c r="M16" s="26">
        <f t="shared" si="1"/>
        <v>6.564817736186267</v>
      </c>
      <c r="N16" s="26">
        <f t="shared" si="2"/>
        <v>6.632205858337416</v>
      </c>
      <c r="O16" s="43">
        <v>6047388</v>
      </c>
      <c r="P16" s="1">
        <v>6001020</v>
      </c>
    </row>
    <row r="17" spans="1:16" ht="13.5">
      <c r="A17" s="9"/>
      <c r="B17" s="10"/>
      <c r="C17" s="10"/>
      <c r="D17" s="10"/>
      <c r="E17" s="10"/>
      <c r="F17" s="10"/>
      <c r="G17" s="11"/>
      <c r="H17" s="31"/>
      <c r="I17" s="26"/>
      <c r="J17" s="31"/>
      <c r="K17" s="37"/>
      <c r="L17" s="40"/>
      <c r="M17" s="24"/>
      <c r="N17" s="24"/>
      <c r="O17" s="43">
        <v>6047388</v>
      </c>
      <c r="P17" s="1">
        <v>6001020</v>
      </c>
    </row>
    <row r="18" spans="1:16" ht="13.5">
      <c r="A18" s="9"/>
      <c r="B18" s="10" t="s">
        <v>4</v>
      </c>
      <c r="C18" s="10"/>
      <c r="D18" s="10"/>
      <c r="E18" s="10"/>
      <c r="F18" s="10"/>
      <c r="G18" s="11"/>
      <c r="H18" s="31">
        <f>SUM(H19:H20)</f>
        <v>3500</v>
      </c>
      <c r="I18" s="26">
        <f>H18/4489*100</f>
        <v>77.96836711962575</v>
      </c>
      <c r="J18" s="31">
        <f>SUM(J19:J20)</f>
        <v>3403</v>
      </c>
      <c r="K18" s="37">
        <f t="shared" si="0"/>
        <v>97</v>
      </c>
      <c r="L18" s="40">
        <f t="shared" si="3"/>
        <v>2.850426094622392</v>
      </c>
      <c r="M18" s="26">
        <f t="shared" si="1"/>
        <v>57.87622689332982</v>
      </c>
      <c r="N18" s="26">
        <f t="shared" si="2"/>
        <v>56.7070264721664</v>
      </c>
      <c r="O18" s="43">
        <v>6047388</v>
      </c>
      <c r="P18" s="1">
        <v>6001020</v>
      </c>
    </row>
    <row r="19" spans="1:16" ht="13.5">
      <c r="A19" s="9"/>
      <c r="B19" s="10"/>
      <c r="C19" s="10" t="s">
        <v>5</v>
      </c>
      <c r="D19" s="10"/>
      <c r="E19" s="10"/>
      <c r="F19" s="10"/>
      <c r="G19" s="11"/>
      <c r="H19" s="31">
        <v>2442</v>
      </c>
      <c r="I19" s="26">
        <f>H19/4489*100</f>
        <v>54.39964357317888</v>
      </c>
      <c r="J19" s="31">
        <v>2401</v>
      </c>
      <c r="K19" s="37">
        <f t="shared" si="0"/>
        <v>41</v>
      </c>
      <c r="L19" s="40">
        <f t="shared" si="3"/>
        <v>1.7076218242399002</v>
      </c>
      <c r="M19" s="26">
        <f t="shared" si="1"/>
        <v>40.38107030671755</v>
      </c>
      <c r="N19" s="26">
        <f t="shared" si="2"/>
        <v>40.009864989618436</v>
      </c>
      <c r="O19" s="43">
        <v>6047388</v>
      </c>
      <c r="P19" s="1">
        <v>6001020</v>
      </c>
    </row>
    <row r="20" spans="1:16" ht="13.5">
      <c r="A20" s="9"/>
      <c r="B20" s="10"/>
      <c r="C20" s="10" t="s">
        <v>6</v>
      </c>
      <c r="D20" s="10"/>
      <c r="E20" s="10"/>
      <c r="F20" s="10"/>
      <c r="G20" s="11"/>
      <c r="H20" s="31">
        <v>1058</v>
      </c>
      <c r="I20" s="26">
        <f>H20/4489*100</f>
        <v>23.568723546446872</v>
      </c>
      <c r="J20" s="31">
        <v>1002</v>
      </c>
      <c r="K20" s="37">
        <f t="shared" si="0"/>
        <v>56</v>
      </c>
      <c r="L20" s="40">
        <f t="shared" si="3"/>
        <v>5.588822355289421</v>
      </c>
      <c r="M20" s="26">
        <f t="shared" si="1"/>
        <v>17.495156586612268</v>
      </c>
      <c r="N20" s="26">
        <f t="shared" si="2"/>
        <v>16.697161482547966</v>
      </c>
      <c r="O20" s="43">
        <v>6047388</v>
      </c>
      <c r="P20" s="1">
        <v>6001020</v>
      </c>
    </row>
    <row r="21" spans="1:16" ht="13.5">
      <c r="A21" s="9"/>
      <c r="B21" s="10"/>
      <c r="C21" s="10"/>
      <c r="D21" s="10"/>
      <c r="E21" s="10"/>
      <c r="F21" s="10"/>
      <c r="G21" s="11"/>
      <c r="H21" s="31"/>
      <c r="I21" s="26"/>
      <c r="J21" s="31"/>
      <c r="K21" s="37"/>
      <c r="L21" s="40"/>
      <c r="M21" s="24"/>
      <c r="N21" s="24"/>
      <c r="O21" s="43">
        <v>6047388</v>
      </c>
      <c r="P21" s="1">
        <v>6001020</v>
      </c>
    </row>
    <row r="22" spans="1:16" ht="13.5">
      <c r="A22" s="9" t="s">
        <v>25</v>
      </c>
      <c r="B22" s="10"/>
      <c r="C22" s="10"/>
      <c r="D22" s="10"/>
      <c r="E22" s="10"/>
      <c r="F22" s="10"/>
      <c r="G22" s="11"/>
      <c r="H22" s="33">
        <v>0</v>
      </c>
      <c r="I22" s="26">
        <f>H22/4489*100</f>
        <v>0</v>
      </c>
      <c r="J22" s="33">
        <v>0</v>
      </c>
      <c r="K22" s="37">
        <f t="shared" si="0"/>
        <v>0</v>
      </c>
      <c r="L22" s="41" t="s">
        <v>32</v>
      </c>
      <c r="M22" s="26">
        <f t="shared" si="1"/>
        <v>0</v>
      </c>
      <c r="N22" s="26">
        <f t="shared" si="2"/>
        <v>0</v>
      </c>
      <c r="O22" s="43">
        <v>6047388</v>
      </c>
      <c r="P22" s="1">
        <v>6001020</v>
      </c>
    </row>
    <row r="23" spans="1:16" ht="13.5">
      <c r="A23" s="9"/>
      <c r="B23" s="10"/>
      <c r="C23" s="10"/>
      <c r="D23" s="10"/>
      <c r="E23" s="10"/>
      <c r="F23" s="10"/>
      <c r="G23" s="11"/>
      <c r="H23" s="31"/>
      <c r="I23" s="26"/>
      <c r="J23" s="31"/>
      <c r="K23" s="37"/>
      <c r="L23" s="40"/>
      <c r="M23" s="24"/>
      <c r="N23" s="24"/>
      <c r="O23" s="43">
        <v>6047388</v>
      </c>
      <c r="P23" s="1">
        <v>6001020</v>
      </c>
    </row>
    <row r="24" spans="1:16" ht="13.5">
      <c r="A24" s="9" t="s">
        <v>26</v>
      </c>
      <c r="B24" s="10"/>
      <c r="C24" s="10"/>
      <c r="D24" s="10"/>
      <c r="E24" s="10"/>
      <c r="F24" s="10"/>
      <c r="G24" s="11"/>
      <c r="H24" s="31">
        <f>SUM(H25:H27)</f>
        <v>103</v>
      </c>
      <c r="I24" s="26">
        <f aca="true" t="shared" si="4" ref="I24:I29">H24/4489*100</f>
        <v>2.2944976609489864</v>
      </c>
      <c r="J24" s="31">
        <f>SUM(J25:J27)</f>
        <v>83</v>
      </c>
      <c r="K24" s="37">
        <f t="shared" si="0"/>
        <v>20</v>
      </c>
      <c r="L24" s="40">
        <f t="shared" si="3"/>
        <v>24.096385542168676</v>
      </c>
      <c r="M24" s="26">
        <f t="shared" si="1"/>
        <v>1.703214677146563</v>
      </c>
      <c r="N24" s="26">
        <f t="shared" si="2"/>
        <v>1.3830982066382047</v>
      </c>
      <c r="O24" s="43">
        <v>6047388</v>
      </c>
      <c r="P24" s="1">
        <v>6001020</v>
      </c>
    </row>
    <row r="25" spans="1:16" ht="13.5">
      <c r="A25" s="9"/>
      <c r="B25" s="10" t="s">
        <v>7</v>
      </c>
      <c r="C25" s="10"/>
      <c r="D25" s="10"/>
      <c r="E25" s="10"/>
      <c r="F25" s="10"/>
      <c r="G25" s="11"/>
      <c r="H25" s="31">
        <v>96</v>
      </c>
      <c r="I25" s="26">
        <f t="shared" si="4"/>
        <v>2.1385609267097347</v>
      </c>
      <c r="J25" s="31">
        <v>69</v>
      </c>
      <c r="K25" s="37">
        <f t="shared" si="0"/>
        <v>27</v>
      </c>
      <c r="L25" s="40">
        <f t="shared" si="3"/>
        <v>39.130434782608695</v>
      </c>
      <c r="M25" s="26">
        <f t="shared" si="1"/>
        <v>1.5874622233599034</v>
      </c>
      <c r="N25" s="26">
        <f t="shared" si="2"/>
        <v>1.1498045332293512</v>
      </c>
      <c r="O25" s="43">
        <v>6047388</v>
      </c>
      <c r="P25" s="1">
        <v>6001020</v>
      </c>
    </row>
    <row r="26" spans="1:16" ht="13.5">
      <c r="A26" s="9"/>
      <c r="B26" s="10" t="s">
        <v>8</v>
      </c>
      <c r="C26" s="10"/>
      <c r="D26" s="10"/>
      <c r="E26" s="10"/>
      <c r="F26" s="10"/>
      <c r="G26" s="11"/>
      <c r="H26" s="31">
        <v>3</v>
      </c>
      <c r="I26" s="26">
        <f t="shared" si="4"/>
        <v>0.06683002895967921</v>
      </c>
      <c r="J26" s="31">
        <v>7</v>
      </c>
      <c r="K26" s="37">
        <f t="shared" si="0"/>
        <v>-4</v>
      </c>
      <c r="L26" s="40">
        <f t="shared" si="3"/>
        <v>-57.14285714285714</v>
      </c>
      <c r="M26" s="26">
        <f t="shared" si="1"/>
        <v>0.04960819447999698</v>
      </c>
      <c r="N26" s="26">
        <f t="shared" si="2"/>
        <v>0.11664683670442692</v>
      </c>
      <c r="O26" s="43">
        <v>6047388</v>
      </c>
      <c r="P26" s="1">
        <v>6001020</v>
      </c>
    </row>
    <row r="27" spans="1:16" ht="13.5">
      <c r="A27" s="9"/>
      <c r="B27" s="10" t="s">
        <v>9</v>
      </c>
      <c r="C27" s="10"/>
      <c r="D27" s="10"/>
      <c r="E27" s="10"/>
      <c r="F27" s="10"/>
      <c r="G27" s="11"/>
      <c r="H27" s="31">
        <v>4</v>
      </c>
      <c r="I27" s="26">
        <f t="shared" si="4"/>
        <v>0.08910670527957229</v>
      </c>
      <c r="J27" s="31">
        <v>7</v>
      </c>
      <c r="K27" s="37">
        <f t="shared" si="0"/>
        <v>-3</v>
      </c>
      <c r="L27" s="40">
        <f t="shared" si="3"/>
        <v>-42.857142857142854</v>
      </c>
      <c r="M27" s="26">
        <f t="shared" si="1"/>
        <v>0.06614425930666264</v>
      </c>
      <c r="N27" s="26">
        <f t="shared" si="2"/>
        <v>0.11664683670442692</v>
      </c>
      <c r="O27" s="43">
        <v>6047388</v>
      </c>
      <c r="P27" s="1">
        <v>6001020</v>
      </c>
    </row>
    <row r="28" spans="1:16" ht="13.5">
      <c r="A28" s="9"/>
      <c r="B28" s="10"/>
      <c r="C28" s="10" t="s">
        <v>10</v>
      </c>
      <c r="D28" s="10"/>
      <c r="E28" s="10"/>
      <c r="F28" s="10"/>
      <c r="G28" s="11"/>
      <c r="H28" s="31">
        <v>4</v>
      </c>
      <c r="I28" s="26">
        <f t="shared" si="4"/>
        <v>0.08910670527957229</v>
      </c>
      <c r="J28" s="31">
        <v>6</v>
      </c>
      <c r="K28" s="37">
        <f t="shared" si="0"/>
        <v>-2</v>
      </c>
      <c r="L28" s="40">
        <f t="shared" si="3"/>
        <v>-33.33333333333333</v>
      </c>
      <c r="M28" s="26">
        <f t="shared" si="1"/>
        <v>0.06614425930666264</v>
      </c>
      <c r="N28" s="26">
        <f t="shared" si="2"/>
        <v>0.09998300288950879</v>
      </c>
      <c r="O28" s="43">
        <v>6047388</v>
      </c>
      <c r="P28" s="1">
        <v>6001020</v>
      </c>
    </row>
    <row r="29" spans="1:16" ht="13.5">
      <c r="A29" s="9"/>
      <c r="B29" s="10"/>
      <c r="C29" s="10" t="s">
        <v>11</v>
      </c>
      <c r="D29" s="10"/>
      <c r="E29" s="10"/>
      <c r="F29" s="10"/>
      <c r="G29" s="11"/>
      <c r="H29" s="31">
        <v>4</v>
      </c>
      <c r="I29" s="26">
        <f t="shared" si="4"/>
        <v>0.08910670527957229</v>
      </c>
      <c r="J29" s="31">
        <v>0</v>
      </c>
      <c r="K29" s="37">
        <f t="shared" si="0"/>
        <v>4</v>
      </c>
      <c r="L29" s="41" t="s">
        <v>32</v>
      </c>
      <c r="M29" s="26">
        <f t="shared" si="1"/>
        <v>0.06614425930666264</v>
      </c>
      <c r="N29" s="26">
        <f t="shared" si="2"/>
        <v>0</v>
      </c>
      <c r="O29" s="43">
        <v>6047388</v>
      </c>
      <c r="P29" s="1">
        <v>6001020</v>
      </c>
    </row>
    <row r="30" spans="1:16" ht="13.5">
      <c r="A30" s="9"/>
      <c r="B30" s="10"/>
      <c r="C30" s="10"/>
      <c r="D30" s="10"/>
      <c r="E30" s="10"/>
      <c r="F30" s="10"/>
      <c r="G30" s="11"/>
      <c r="H30" s="31"/>
      <c r="I30" s="26"/>
      <c r="J30" s="31"/>
      <c r="K30" s="37"/>
      <c r="L30" s="40"/>
      <c r="M30" s="24"/>
      <c r="N30" s="24"/>
      <c r="O30" s="43">
        <v>6047388</v>
      </c>
      <c r="P30" s="1">
        <v>6001020</v>
      </c>
    </row>
    <row r="31" spans="1:16" ht="13.5">
      <c r="A31" s="9" t="s">
        <v>27</v>
      </c>
      <c r="B31" s="10"/>
      <c r="C31" s="10"/>
      <c r="D31" s="10"/>
      <c r="E31" s="10"/>
      <c r="F31" s="10"/>
      <c r="G31" s="11"/>
      <c r="H31" s="31">
        <f>SUM(H32:H33)</f>
        <v>62</v>
      </c>
      <c r="I31" s="26">
        <f>H31/4489*100</f>
        <v>1.3811539318333703</v>
      </c>
      <c r="J31" s="31">
        <f>SUM(J32:J33)</f>
        <v>43</v>
      </c>
      <c r="K31" s="37">
        <f t="shared" si="0"/>
        <v>19</v>
      </c>
      <c r="L31" s="40">
        <f t="shared" si="3"/>
        <v>44.18604651162791</v>
      </c>
      <c r="M31" s="26">
        <f t="shared" si="1"/>
        <v>1.025236019253271</v>
      </c>
      <c r="N31" s="26">
        <f t="shared" si="2"/>
        <v>0.7165448540414796</v>
      </c>
      <c r="O31" s="43">
        <v>6047388</v>
      </c>
      <c r="P31" s="1">
        <v>6001020</v>
      </c>
    </row>
    <row r="32" spans="1:16" ht="13.5">
      <c r="A32" s="9"/>
      <c r="B32" s="10" t="s">
        <v>12</v>
      </c>
      <c r="C32" s="10"/>
      <c r="D32" s="10"/>
      <c r="E32" s="10"/>
      <c r="F32" s="10"/>
      <c r="G32" s="11"/>
      <c r="H32" s="31">
        <v>15</v>
      </c>
      <c r="I32" s="26">
        <f>H32/4489*100</f>
        <v>0.3341501447983961</v>
      </c>
      <c r="J32" s="31">
        <v>6</v>
      </c>
      <c r="K32" s="37">
        <f t="shared" si="0"/>
        <v>9</v>
      </c>
      <c r="L32" s="40">
        <f t="shared" si="3"/>
        <v>150</v>
      </c>
      <c r="M32" s="26">
        <f t="shared" si="1"/>
        <v>0.24804097239998493</v>
      </c>
      <c r="N32" s="26">
        <f t="shared" si="2"/>
        <v>0.09998300288950879</v>
      </c>
      <c r="O32" s="43">
        <v>6047388</v>
      </c>
      <c r="P32" s="1">
        <v>6001020</v>
      </c>
    </row>
    <row r="33" spans="1:16" ht="13.5">
      <c r="A33" s="9"/>
      <c r="B33" s="10" t="s">
        <v>13</v>
      </c>
      <c r="C33" s="10"/>
      <c r="D33" s="10"/>
      <c r="E33" s="10"/>
      <c r="F33" s="10"/>
      <c r="G33" s="11"/>
      <c r="H33" s="31">
        <v>47</v>
      </c>
      <c r="I33" s="26">
        <f>H33/4489*100</f>
        <v>1.0470037870349744</v>
      </c>
      <c r="J33" s="31">
        <v>37</v>
      </c>
      <c r="K33" s="37">
        <f t="shared" si="0"/>
        <v>10</v>
      </c>
      <c r="L33" s="40">
        <f t="shared" si="3"/>
        <v>27.027027027027028</v>
      </c>
      <c r="M33" s="26">
        <f t="shared" si="1"/>
        <v>0.7771950468532861</v>
      </c>
      <c r="N33" s="26">
        <f t="shared" si="2"/>
        <v>0.6165618511519708</v>
      </c>
      <c r="O33" s="43">
        <v>6047388</v>
      </c>
      <c r="P33" s="1">
        <v>6001020</v>
      </c>
    </row>
    <row r="34" spans="1:16" ht="13.5">
      <c r="A34" s="9"/>
      <c r="B34" s="10"/>
      <c r="C34" s="10"/>
      <c r="D34" s="10"/>
      <c r="E34" s="10"/>
      <c r="F34" s="10"/>
      <c r="G34" s="11"/>
      <c r="H34" s="31"/>
      <c r="I34" s="26"/>
      <c r="J34" s="31"/>
      <c r="K34" s="37"/>
      <c r="L34" s="40"/>
      <c r="M34" s="24"/>
      <c r="N34" s="24"/>
      <c r="O34" s="43">
        <v>6047388</v>
      </c>
      <c r="P34" s="1">
        <v>6001020</v>
      </c>
    </row>
    <row r="35" spans="1:16" ht="13.5">
      <c r="A35" s="9" t="s">
        <v>28</v>
      </c>
      <c r="B35" s="10"/>
      <c r="C35" s="10"/>
      <c r="D35" s="10"/>
      <c r="E35" s="10"/>
      <c r="F35" s="10"/>
      <c r="G35" s="11"/>
      <c r="H35" s="31">
        <v>0</v>
      </c>
      <c r="I35" s="26">
        <f>H35/4489*100</f>
        <v>0</v>
      </c>
      <c r="J35" s="31">
        <v>0</v>
      </c>
      <c r="K35" s="38" t="s">
        <v>30</v>
      </c>
      <c r="L35" s="41" t="s">
        <v>30</v>
      </c>
      <c r="M35" s="26">
        <f t="shared" si="1"/>
        <v>0</v>
      </c>
      <c r="N35" s="27" t="s">
        <v>32</v>
      </c>
      <c r="O35" s="43">
        <v>6047388</v>
      </c>
      <c r="P35" s="1">
        <v>6001020</v>
      </c>
    </row>
    <row r="36" spans="1:16" ht="13.5">
      <c r="A36" s="17"/>
      <c r="B36" s="18"/>
      <c r="C36" s="18"/>
      <c r="D36" s="18"/>
      <c r="E36" s="18"/>
      <c r="F36" s="18"/>
      <c r="G36" s="19"/>
      <c r="H36" s="32"/>
      <c r="I36" s="28"/>
      <c r="J36" s="32"/>
      <c r="K36" s="19"/>
      <c r="L36" s="42"/>
      <c r="M36" s="28"/>
      <c r="N36" s="28"/>
      <c r="O36" s="43">
        <v>6047388</v>
      </c>
      <c r="P36" s="1">
        <v>6001020</v>
      </c>
    </row>
    <row r="37" ht="13.5">
      <c r="O37" s="43">
        <v>6047388</v>
      </c>
    </row>
    <row r="38" ht="13.5">
      <c r="O38" s="43">
        <v>6047388</v>
      </c>
    </row>
    <row r="39" ht="13.5">
      <c r="O39" s="43">
        <v>6047388</v>
      </c>
    </row>
  </sheetData>
  <mergeCells count="4">
    <mergeCell ref="H3:J3"/>
    <mergeCell ref="M3:N3"/>
    <mergeCell ref="H4:I4"/>
    <mergeCell ref="M4:N4"/>
  </mergeCells>
  <printOptions/>
  <pageMargins left="0.45" right="0.39" top="1" bottom="1" header="0.512" footer="0.512"/>
  <pageSetup horizontalDpi="600" verticalDpi="600" orientation="portrait" paperSize="9" scale="9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千葉県</cp:lastModifiedBy>
  <cp:lastPrinted>2005-12-19T11:11:33Z</cp:lastPrinted>
  <dcterms:created xsi:type="dcterms:W3CDTF">2002-01-07T07:05:22Z</dcterms:created>
  <dcterms:modified xsi:type="dcterms:W3CDTF">2005-12-19T11:12:48Z</dcterms:modified>
  <cp:category/>
  <cp:version/>
  <cp:contentType/>
  <cp:contentStatus/>
</cp:coreProperties>
</file>