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65491" windowWidth="10110" windowHeight="8775" activeTab="0"/>
  </bookViews>
  <sheets>
    <sheet name="医１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<sst xmlns="http://schemas.openxmlformats.org/spreadsheetml/2006/main" count="50" uniqueCount="44">
  <si>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病院の従事者</t>
  </si>
  <si>
    <t>又は法人の代表者</t>
  </si>
  <si>
    <t>臨床系の教官又は教員</t>
  </si>
  <si>
    <t>診療所の従事者</t>
  </si>
  <si>
    <t>診療所の開設者又は法人の代表者</t>
  </si>
  <si>
    <t>診療所の勤務者</t>
  </si>
  <si>
    <t>介護老人保健施設の開設者又は法人の代表者</t>
  </si>
  <si>
    <t>介護老人保健施設の勤務者</t>
  </si>
  <si>
    <t>医育機関の臨床系以外の勤務者又は大学院生</t>
  </si>
  <si>
    <t>医育機関以外の教育機関又は研究機関の勤務者</t>
  </si>
  <si>
    <t>行政機関の従事者</t>
  </si>
  <si>
    <t>　総　　　　　　数</t>
  </si>
  <si>
    <t>医師数</t>
  </si>
  <si>
    <t>構成割合</t>
  </si>
  <si>
    <t>(人）</t>
  </si>
  <si>
    <t>増加数</t>
  </si>
  <si>
    <t>増加率</t>
  </si>
  <si>
    <t>人口１０万対</t>
  </si>
  <si>
    <t>（人）</t>
  </si>
  <si>
    <t>平成</t>
  </si>
  <si>
    <t>各年１２月３１日現在</t>
  </si>
  <si>
    <t>総          数</t>
  </si>
  <si>
    <t xml:space="preserve">  医療施設の従事者</t>
  </si>
  <si>
    <t xml:space="preserve">  介護老人保健施設の従事者</t>
  </si>
  <si>
    <t xml:space="preserve">  医療施設・介護老人保健施設以外の従事者</t>
  </si>
  <si>
    <t xml:space="preserve">  不  　　詳</t>
  </si>
  <si>
    <t>（％）</t>
  </si>
  <si>
    <t>人口</t>
  </si>
  <si>
    <t>病院（医育機関附属の病院を除く。）の開設者</t>
  </si>
  <si>
    <t>病院（医育機関附属の病院を除く。）の勤務者</t>
  </si>
  <si>
    <t>医育機関附属の病院の勤務者</t>
  </si>
  <si>
    <t>産業医</t>
  </si>
  <si>
    <t>平成20年</t>
  </si>
  <si>
    <t>20年</t>
  </si>
  <si>
    <t>20年10.1</t>
  </si>
  <si>
    <t>臨床系の教官又は教員以外の従事者</t>
  </si>
  <si>
    <t>行政機関又は保健衛生業務の従事者</t>
  </si>
  <si>
    <t>保健衛生業務の従事者</t>
  </si>
  <si>
    <t>　その他の業務の従事者</t>
  </si>
  <si>
    <t>　無職の者</t>
  </si>
  <si>
    <t>　      　　　　　　　　　　　　　　　　　　　表１　施設・業務の種別にみた医師数及び構成割合</t>
  </si>
  <si>
    <t>平成22年</t>
  </si>
  <si>
    <t>22年10.1</t>
  </si>
  <si>
    <t>22年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</si>
</sst>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);[Red]\(0\)"/>
    <numFmt numFmtId="192" formatCode="0_ "/>
    <numFmt numFmtId="193" formatCode="0.0_ "/>
    <numFmt numFmtId="194" formatCode="0;&quot;△ &quot;0"/>
    <numFmt numFmtId="195" formatCode="0.0;&quot;△ &quot;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38" fontId="2" fillId="0" borderId="2" xfId="17" applyFont="1" applyFill="1" applyBorder="1" applyAlignment="1">
      <alignment/>
    </xf>
    <xf numFmtId="177" fontId="2" fillId="0" borderId="2" xfId="15" applyNumberFormat="1" applyFont="1" applyFill="1" applyBorder="1" applyAlignment="1">
      <alignment/>
    </xf>
    <xf numFmtId="38" fontId="2" fillId="0" borderId="3" xfId="17" applyFont="1" applyFill="1" applyBorder="1" applyAlignment="1">
      <alignment/>
    </xf>
    <xf numFmtId="9" fontId="2" fillId="0" borderId="3" xfId="15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3" fontId="0" fillId="0" borderId="0" xfId="0" applyNumberFormat="1" applyFill="1" applyAlignment="1">
      <alignment/>
    </xf>
    <xf numFmtId="194" fontId="2" fillId="0" borderId="6" xfId="0" applyNumberFormat="1" applyFont="1" applyFill="1" applyBorder="1" applyAlignment="1">
      <alignment/>
    </xf>
    <xf numFmtId="195" fontId="2" fillId="0" borderId="2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/>
    </xf>
    <xf numFmtId="194" fontId="2" fillId="0" borderId="1" xfId="0" applyNumberFormat="1" applyFont="1" applyFill="1" applyBorder="1" applyAlignment="1">
      <alignment/>
    </xf>
    <xf numFmtId="195" fontId="2" fillId="0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38" fontId="2" fillId="0" borderId="12" xfId="17" applyFont="1" applyFill="1" applyBorder="1" applyAlignment="1">
      <alignment/>
    </xf>
    <xf numFmtId="0" fontId="2" fillId="0" borderId="12" xfId="0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8" fontId="0" fillId="0" borderId="0" xfId="17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H7" sqref="H7"/>
    </sheetView>
  </sheetViews>
  <sheetFormatPr defaultColWidth="9.00390625" defaultRowHeight="13.5"/>
  <cols>
    <col min="1" max="1" width="2.625" style="8" customWidth="1"/>
    <col min="2" max="2" width="1.75390625" style="8" customWidth="1"/>
    <col min="3" max="3" width="1.625" style="8" customWidth="1"/>
    <col min="4" max="6" width="9.00390625" style="8" customWidth="1"/>
    <col min="7" max="7" width="9.625" style="8" customWidth="1"/>
    <col min="8" max="10" width="8.625" style="8" customWidth="1"/>
    <col min="11" max="12" width="8.125" style="8" customWidth="1"/>
    <col min="13" max="13" width="8.625" style="8" customWidth="1"/>
    <col min="14" max="14" width="9.25390625" style="8" customWidth="1"/>
    <col min="15" max="16" width="9.25390625" style="8" hidden="1" customWidth="1"/>
    <col min="17" max="17" width="9.25390625" style="8" customWidth="1"/>
    <col min="18" max="16384" width="9.00390625" style="8" customWidth="1"/>
  </cols>
  <sheetData>
    <row r="1" ht="14.25">
      <c r="A1" s="7" t="s">
        <v>40</v>
      </c>
    </row>
    <row r="2" ht="22.5" customHeight="1">
      <c r="M2" s="9" t="s">
        <v>20</v>
      </c>
    </row>
    <row r="3" spans="1:14" ht="12.75" customHeight="1">
      <c r="A3" s="10"/>
      <c r="B3" s="11"/>
      <c r="C3" s="11"/>
      <c r="D3" s="11"/>
      <c r="E3" s="11"/>
      <c r="F3" s="11"/>
      <c r="G3" s="12"/>
      <c r="H3" s="40" t="s">
        <v>21</v>
      </c>
      <c r="I3" s="40"/>
      <c r="J3" s="40"/>
      <c r="K3" s="14"/>
      <c r="L3" s="15"/>
      <c r="M3" s="41" t="s">
        <v>17</v>
      </c>
      <c r="N3" s="42"/>
    </row>
    <row r="4" spans="1:16" ht="12.75" customHeight="1">
      <c r="A4" s="16"/>
      <c r="B4" s="17"/>
      <c r="C4" s="17"/>
      <c r="D4" s="17"/>
      <c r="E4" s="17"/>
      <c r="F4" s="17"/>
      <c r="G4" s="18"/>
      <c r="H4" s="40" t="s">
        <v>41</v>
      </c>
      <c r="I4" s="40"/>
      <c r="J4" s="13" t="s">
        <v>32</v>
      </c>
      <c r="K4" s="1" t="s">
        <v>15</v>
      </c>
      <c r="L4" s="19" t="s">
        <v>16</v>
      </c>
      <c r="M4" s="43" t="s">
        <v>18</v>
      </c>
      <c r="N4" s="44"/>
      <c r="O4" s="20" t="s">
        <v>27</v>
      </c>
      <c r="P4" s="8" t="s">
        <v>27</v>
      </c>
    </row>
    <row r="5" spans="1:16" ht="12.75" customHeight="1">
      <c r="A5" s="16"/>
      <c r="B5" s="17"/>
      <c r="C5" s="17"/>
      <c r="D5" s="17"/>
      <c r="E5" s="17"/>
      <c r="F5" s="17"/>
      <c r="G5" s="18"/>
      <c r="H5" s="21" t="s">
        <v>12</v>
      </c>
      <c r="I5" s="21" t="s">
        <v>13</v>
      </c>
      <c r="J5" s="21" t="s">
        <v>12</v>
      </c>
      <c r="K5" s="22" t="s">
        <v>14</v>
      </c>
      <c r="L5" s="23" t="s">
        <v>26</v>
      </c>
      <c r="M5" s="21" t="s">
        <v>19</v>
      </c>
      <c r="N5" s="21" t="s">
        <v>19</v>
      </c>
      <c r="O5" s="8" t="s">
        <v>42</v>
      </c>
      <c r="P5" s="8" t="s">
        <v>34</v>
      </c>
    </row>
    <row r="6" spans="1:16" ht="12.75" customHeight="1">
      <c r="A6" s="24"/>
      <c r="B6" s="25"/>
      <c r="C6" s="25"/>
      <c r="D6" s="25"/>
      <c r="E6" s="25"/>
      <c r="F6" s="25"/>
      <c r="G6" s="26"/>
      <c r="H6" s="27" t="s">
        <v>14</v>
      </c>
      <c r="I6" s="27" t="s">
        <v>26</v>
      </c>
      <c r="J6" s="27" t="s">
        <v>14</v>
      </c>
      <c r="K6" s="28"/>
      <c r="L6" s="27"/>
      <c r="M6" s="27" t="s">
        <v>43</v>
      </c>
      <c r="N6" s="27" t="s">
        <v>33</v>
      </c>
      <c r="O6" s="45">
        <v>6216289</v>
      </c>
      <c r="P6" s="29">
        <v>6122000</v>
      </c>
    </row>
    <row r="7" spans="1:16" ht="18.75" customHeight="1">
      <c r="A7" s="10" t="s">
        <v>11</v>
      </c>
      <c r="B7" s="11"/>
      <c r="C7" s="11"/>
      <c r="D7" s="11"/>
      <c r="E7" s="11"/>
      <c r="F7" s="11"/>
      <c r="G7" s="12"/>
      <c r="H7" s="2">
        <v>10584</v>
      </c>
      <c r="I7" s="3">
        <v>100</v>
      </c>
      <c r="J7" s="2">
        <v>10228</v>
      </c>
      <c r="K7" s="30">
        <f>H7-J7</f>
        <v>356</v>
      </c>
      <c r="L7" s="31">
        <f>K7/J7*100</f>
        <v>3.4806413766132187</v>
      </c>
      <c r="M7" s="32">
        <f>H7/O7*100000</f>
        <v>170.2623542759997</v>
      </c>
      <c r="N7" s="32">
        <v>167.06958510290752</v>
      </c>
      <c r="O7" s="45">
        <v>6216289</v>
      </c>
      <c r="P7" s="29">
        <f>P$6</f>
        <v>6122000</v>
      </c>
    </row>
    <row r="8" spans="1:16" ht="13.5">
      <c r="A8" s="16"/>
      <c r="B8" s="17"/>
      <c r="C8" s="17"/>
      <c r="D8" s="17"/>
      <c r="E8" s="17"/>
      <c r="F8" s="17"/>
      <c r="G8" s="18"/>
      <c r="H8" s="4"/>
      <c r="I8" s="5"/>
      <c r="J8" s="4"/>
      <c r="K8" s="33"/>
      <c r="L8" s="34"/>
      <c r="M8" s="35"/>
      <c r="N8" s="35"/>
      <c r="O8" s="45">
        <v>6216289</v>
      </c>
      <c r="P8" s="29">
        <f aca="true" t="shared" si="0" ref="O8:P37">P$6</f>
        <v>6122000</v>
      </c>
    </row>
    <row r="9" spans="1:16" ht="13.5">
      <c r="A9" s="16" t="s">
        <v>22</v>
      </c>
      <c r="B9" s="17"/>
      <c r="C9" s="17"/>
      <c r="D9" s="17"/>
      <c r="E9" s="17"/>
      <c r="F9" s="17"/>
      <c r="G9" s="18"/>
      <c r="H9" s="4">
        <v>10213</v>
      </c>
      <c r="I9" s="6">
        <f>H9/H$7*100</f>
        <v>96.494708994709</v>
      </c>
      <c r="J9" s="4">
        <v>9855</v>
      </c>
      <c r="K9" s="33">
        <f aca="true" t="shared" si="1" ref="K9:K35">H9-J9</f>
        <v>358</v>
      </c>
      <c r="L9" s="34">
        <f>K9/J9*100</f>
        <v>3.6326737696600713</v>
      </c>
      <c r="M9" s="6">
        <f>H9/O9*100000</f>
        <v>164.2941632861664</v>
      </c>
      <c r="N9" s="6">
        <v>160.97680496569748</v>
      </c>
      <c r="O9" s="45">
        <v>6216289</v>
      </c>
      <c r="P9" s="29">
        <f t="shared" si="0"/>
        <v>6122000</v>
      </c>
    </row>
    <row r="10" spans="1:16" ht="13.5">
      <c r="A10" s="16"/>
      <c r="B10" s="17" t="s">
        <v>0</v>
      </c>
      <c r="C10" s="17"/>
      <c r="D10" s="17"/>
      <c r="E10" s="17"/>
      <c r="F10" s="17"/>
      <c r="G10" s="18"/>
      <c r="H10" s="4">
        <f>SUM(H11:H14)</f>
        <v>6662</v>
      </c>
      <c r="I10" s="6">
        <f aca="true" t="shared" si="2" ref="I10:I37">H10/H$7*100</f>
        <v>62.94406651549509</v>
      </c>
      <c r="J10" s="4">
        <v>6265</v>
      </c>
      <c r="K10" s="33">
        <f t="shared" si="1"/>
        <v>397</v>
      </c>
      <c r="L10" s="34">
        <f>K10/J10*100</f>
        <v>6.336791699920191</v>
      </c>
      <c r="M10" s="6">
        <f>H10/O10*100000</f>
        <v>107.17004952633314</v>
      </c>
      <c r="N10" s="6">
        <v>102.33583796145051</v>
      </c>
      <c r="O10" s="45">
        <v>6216289</v>
      </c>
      <c r="P10" s="29">
        <f t="shared" si="0"/>
        <v>6122000</v>
      </c>
    </row>
    <row r="11" spans="1:16" ht="13.5">
      <c r="A11" s="16"/>
      <c r="B11" s="17"/>
      <c r="C11" s="17" t="s">
        <v>28</v>
      </c>
      <c r="D11" s="17"/>
      <c r="E11" s="17"/>
      <c r="F11" s="17"/>
      <c r="G11" s="18"/>
      <c r="H11" s="4"/>
      <c r="I11" s="6"/>
      <c r="J11" s="4"/>
      <c r="K11" s="33"/>
      <c r="L11" s="34"/>
      <c r="M11" s="35"/>
      <c r="N11" s="35"/>
      <c r="O11" s="45">
        <v>6216289</v>
      </c>
      <c r="P11" s="29">
        <f t="shared" si="0"/>
        <v>6122000</v>
      </c>
    </row>
    <row r="12" spans="1:16" ht="13.5">
      <c r="A12" s="16"/>
      <c r="B12" s="17"/>
      <c r="C12" s="17" t="s">
        <v>1</v>
      </c>
      <c r="D12" s="17"/>
      <c r="E12" s="17"/>
      <c r="F12" s="17"/>
      <c r="G12" s="18"/>
      <c r="H12" s="4">
        <v>170</v>
      </c>
      <c r="I12" s="6">
        <f t="shared" si="2"/>
        <v>1.6061980347694633</v>
      </c>
      <c r="J12" s="4">
        <v>164</v>
      </c>
      <c r="K12" s="33">
        <f t="shared" si="1"/>
        <v>6</v>
      </c>
      <c r="L12" s="34">
        <f>K12/J12*100</f>
        <v>3.6585365853658534</v>
      </c>
      <c r="M12" s="6">
        <f>H12/O12*100000</f>
        <v>2.7347505883333287</v>
      </c>
      <c r="N12" s="6">
        <v>2.678863116628553</v>
      </c>
      <c r="O12" s="45">
        <v>6216289</v>
      </c>
      <c r="P12" s="29">
        <f t="shared" si="0"/>
        <v>6122000</v>
      </c>
    </row>
    <row r="13" spans="1:16" ht="13.5">
      <c r="A13" s="16"/>
      <c r="B13" s="17"/>
      <c r="C13" s="17" t="s">
        <v>29</v>
      </c>
      <c r="D13" s="17"/>
      <c r="E13" s="17"/>
      <c r="F13" s="17"/>
      <c r="G13" s="18"/>
      <c r="H13" s="4">
        <v>4622</v>
      </c>
      <c r="I13" s="6">
        <f t="shared" si="2"/>
        <v>43.669690098261526</v>
      </c>
      <c r="J13" s="4">
        <v>4295</v>
      </c>
      <c r="K13" s="33">
        <f t="shared" si="1"/>
        <v>327</v>
      </c>
      <c r="L13" s="34">
        <f aca="true" t="shared" si="3" ref="L13:L35">K13/J13*100</f>
        <v>7.613504074505238</v>
      </c>
      <c r="M13" s="6">
        <f>H13/O13*100000</f>
        <v>74.3530424663332</v>
      </c>
      <c r="N13" s="6">
        <v>70.15681149950997</v>
      </c>
      <c r="O13" s="45">
        <v>6216289</v>
      </c>
      <c r="P13" s="29">
        <f t="shared" si="0"/>
        <v>6122000</v>
      </c>
    </row>
    <row r="14" spans="1:16" ht="13.5">
      <c r="A14" s="16"/>
      <c r="B14" s="17"/>
      <c r="C14" s="17" t="s">
        <v>30</v>
      </c>
      <c r="D14" s="17"/>
      <c r="E14" s="17"/>
      <c r="F14" s="17"/>
      <c r="H14" s="4">
        <v>1870</v>
      </c>
      <c r="I14" s="6">
        <f t="shared" si="2"/>
        <v>17.6681783824641</v>
      </c>
      <c r="J14" s="4">
        <v>1806</v>
      </c>
      <c r="K14" s="33">
        <f t="shared" si="1"/>
        <v>64</v>
      </c>
      <c r="L14" s="34">
        <f>K14/J14*100</f>
        <v>3.5437430786267994</v>
      </c>
      <c r="M14" s="6">
        <f>H14/O14*100000</f>
        <v>30.082256471666618</v>
      </c>
      <c r="N14" s="6">
        <v>29.50016334531199</v>
      </c>
      <c r="O14" s="45">
        <v>6216289</v>
      </c>
      <c r="P14" s="29">
        <f t="shared" si="0"/>
        <v>6122000</v>
      </c>
    </row>
    <row r="15" spans="1:16" ht="13.5">
      <c r="A15" s="16"/>
      <c r="B15" s="17"/>
      <c r="C15" s="17"/>
      <c r="D15" s="17" t="s">
        <v>2</v>
      </c>
      <c r="E15" s="17"/>
      <c r="F15" s="17"/>
      <c r="H15" s="4">
        <v>936</v>
      </c>
      <c r="I15" s="6">
        <f t="shared" si="2"/>
        <v>8.843537414965986</v>
      </c>
      <c r="J15" s="4">
        <v>1032</v>
      </c>
      <c r="K15" s="33">
        <f t="shared" si="1"/>
        <v>-96</v>
      </c>
      <c r="L15" s="34">
        <f t="shared" si="3"/>
        <v>-9.30232558139535</v>
      </c>
      <c r="M15" s="6">
        <f>H15/O15*100000</f>
        <v>15.057215003999977</v>
      </c>
      <c r="N15" s="6">
        <v>16.857236197321136</v>
      </c>
      <c r="O15" s="45">
        <v>6216289</v>
      </c>
      <c r="P15" s="29">
        <f t="shared" si="0"/>
        <v>6122000</v>
      </c>
    </row>
    <row r="16" spans="1:16" ht="13.5">
      <c r="A16" s="16"/>
      <c r="B16" s="17"/>
      <c r="C16" s="17"/>
      <c r="D16" s="17" t="s">
        <v>35</v>
      </c>
      <c r="E16" s="17"/>
      <c r="F16" s="17"/>
      <c r="H16" s="4">
        <v>934</v>
      </c>
      <c r="I16" s="6">
        <f t="shared" si="2"/>
        <v>8.824640967498109</v>
      </c>
      <c r="J16" s="4">
        <v>774</v>
      </c>
      <c r="K16" s="33">
        <f t="shared" si="1"/>
        <v>160</v>
      </c>
      <c r="L16" s="34">
        <f t="shared" si="3"/>
        <v>20.671834625322997</v>
      </c>
      <c r="M16" s="6">
        <f>H16/O16*100000</f>
        <v>15.025041467666643</v>
      </c>
      <c r="N16" s="6">
        <v>12.642927147990852</v>
      </c>
      <c r="O16" s="45">
        <v>6216289</v>
      </c>
      <c r="P16" s="29">
        <f t="shared" si="0"/>
        <v>6122000</v>
      </c>
    </row>
    <row r="17" spans="1:16" ht="13.5">
      <c r="A17" s="16"/>
      <c r="B17" s="17"/>
      <c r="C17" s="17"/>
      <c r="D17" s="17"/>
      <c r="E17" s="17"/>
      <c r="F17" s="17"/>
      <c r="H17" s="4"/>
      <c r="I17" s="6"/>
      <c r="J17" s="4"/>
      <c r="K17" s="33"/>
      <c r="L17" s="34"/>
      <c r="M17" s="35"/>
      <c r="N17" s="35"/>
      <c r="O17" s="45">
        <v>6216289</v>
      </c>
      <c r="P17" s="29">
        <f t="shared" si="0"/>
        <v>6122000</v>
      </c>
    </row>
    <row r="18" spans="1:16" ht="13.5">
      <c r="A18" s="16"/>
      <c r="B18" s="17" t="s">
        <v>3</v>
      </c>
      <c r="C18" s="17"/>
      <c r="D18" s="17"/>
      <c r="E18" s="17"/>
      <c r="F18" s="17"/>
      <c r="G18" s="18"/>
      <c r="H18" s="4">
        <v>3551</v>
      </c>
      <c r="I18" s="6">
        <f t="shared" si="2"/>
        <v>33.55064247921391</v>
      </c>
      <c r="J18" s="4">
        <v>3590</v>
      </c>
      <c r="K18" s="33">
        <f t="shared" si="1"/>
        <v>-39</v>
      </c>
      <c r="L18" s="34">
        <f t="shared" si="3"/>
        <v>-1.0863509749303621</v>
      </c>
      <c r="M18" s="6">
        <f>H18/O18*100000</f>
        <v>57.124113759833236</v>
      </c>
      <c r="N18" s="6">
        <v>58.64096700424698</v>
      </c>
      <c r="O18" s="45">
        <v>6216289</v>
      </c>
      <c r="P18" s="29">
        <f t="shared" si="0"/>
        <v>6122000</v>
      </c>
    </row>
    <row r="19" spans="1:16" ht="13.5">
      <c r="A19" s="16"/>
      <c r="B19" s="17"/>
      <c r="C19" s="17" t="s">
        <v>4</v>
      </c>
      <c r="D19" s="17"/>
      <c r="E19" s="17"/>
      <c r="F19" s="17"/>
      <c r="G19" s="18"/>
      <c r="H19" s="4">
        <v>2633</v>
      </c>
      <c r="I19" s="6">
        <f t="shared" si="2"/>
        <v>24.877173091458808</v>
      </c>
      <c r="J19" s="4">
        <v>2629</v>
      </c>
      <c r="K19" s="33">
        <f t="shared" si="1"/>
        <v>4</v>
      </c>
      <c r="L19" s="34">
        <f t="shared" si="3"/>
        <v>0.15214910612400154</v>
      </c>
      <c r="M19" s="6">
        <f>H19/O19*100000</f>
        <v>42.356460582833265</v>
      </c>
      <c r="N19" s="6">
        <v>42.94348252205162</v>
      </c>
      <c r="O19" s="45">
        <v>6216289</v>
      </c>
      <c r="P19" s="29">
        <f t="shared" si="0"/>
        <v>6122000</v>
      </c>
    </row>
    <row r="20" spans="1:16" ht="13.5">
      <c r="A20" s="16"/>
      <c r="B20" s="17"/>
      <c r="C20" s="17" t="s">
        <v>5</v>
      </c>
      <c r="D20" s="17"/>
      <c r="E20" s="17"/>
      <c r="F20" s="17"/>
      <c r="G20" s="18"/>
      <c r="H20" s="4">
        <v>918</v>
      </c>
      <c r="I20" s="6">
        <f t="shared" si="2"/>
        <v>8.673469387755102</v>
      </c>
      <c r="J20" s="4">
        <v>961</v>
      </c>
      <c r="K20" s="33">
        <f t="shared" si="1"/>
        <v>-43</v>
      </c>
      <c r="L20" s="34">
        <f t="shared" si="3"/>
        <v>-4.474505723204994</v>
      </c>
      <c r="M20" s="6">
        <f>H20/O20*100000</f>
        <v>14.767653176999977</v>
      </c>
      <c r="N20" s="6">
        <v>15.69748448219536</v>
      </c>
      <c r="O20" s="45">
        <v>6216289</v>
      </c>
      <c r="P20" s="29">
        <f t="shared" si="0"/>
        <v>6122000</v>
      </c>
    </row>
    <row r="21" spans="1:16" ht="13.5">
      <c r="A21" s="16"/>
      <c r="B21" s="17"/>
      <c r="C21" s="17"/>
      <c r="D21" s="17"/>
      <c r="E21" s="17"/>
      <c r="F21" s="17"/>
      <c r="G21" s="18"/>
      <c r="H21" s="4"/>
      <c r="I21" s="6"/>
      <c r="J21" s="4"/>
      <c r="K21" s="33"/>
      <c r="L21" s="34"/>
      <c r="M21" s="35"/>
      <c r="N21" s="35"/>
      <c r="O21" s="45">
        <v>6216289</v>
      </c>
      <c r="P21" s="29">
        <f t="shared" si="0"/>
        <v>6122000</v>
      </c>
    </row>
    <row r="22" spans="1:16" ht="13.5">
      <c r="A22" s="16" t="s">
        <v>23</v>
      </c>
      <c r="B22" s="17"/>
      <c r="C22" s="17"/>
      <c r="D22" s="17"/>
      <c r="E22" s="17"/>
      <c r="F22" s="17"/>
      <c r="G22" s="18"/>
      <c r="H22" s="4">
        <v>110</v>
      </c>
      <c r="I22" s="6">
        <f t="shared" si="2"/>
        <v>1.0393046107331823</v>
      </c>
      <c r="J22" s="4">
        <v>98</v>
      </c>
      <c r="K22" s="33">
        <f t="shared" si="1"/>
        <v>12</v>
      </c>
      <c r="L22" s="34">
        <f t="shared" si="3"/>
        <v>12.244897959183673</v>
      </c>
      <c r="M22" s="6">
        <f>H22/O22*100000</f>
        <v>1.7695444983333306</v>
      </c>
      <c r="N22" s="6">
        <v>1.6007840574975498</v>
      </c>
      <c r="O22" s="45">
        <v>6216289</v>
      </c>
      <c r="P22" s="29">
        <f t="shared" si="0"/>
        <v>6122000</v>
      </c>
    </row>
    <row r="23" spans="1:16" ht="13.5">
      <c r="A23" s="16"/>
      <c r="B23" s="17" t="s">
        <v>6</v>
      </c>
      <c r="C23" s="17"/>
      <c r="D23" s="17"/>
      <c r="E23" s="17"/>
      <c r="F23" s="17"/>
      <c r="G23" s="18"/>
      <c r="H23" s="4">
        <v>20</v>
      </c>
      <c r="I23" s="6">
        <f t="shared" si="2"/>
        <v>0.1889644746787604</v>
      </c>
      <c r="J23" s="4">
        <v>14</v>
      </c>
      <c r="K23" s="33">
        <f t="shared" si="1"/>
        <v>6</v>
      </c>
      <c r="L23" s="34">
        <f t="shared" si="3"/>
        <v>42.857142857142854</v>
      </c>
      <c r="M23" s="6">
        <f>H23/O23*100000</f>
        <v>0.3217353633333328</v>
      </c>
      <c r="N23" s="6">
        <v>0.22868343678536424</v>
      </c>
      <c r="O23" s="45">
        <v>6216289</v>
      </c>
      <c r="P23" s="29">
        <f t="shared" si="0"/>
        <v>6122000</v>
      </c>
    </row>
    <row r="24" spans="1:16" ht="13.5">
      <c r="A24" s="16"/>
      <c r="B24" s="17" t="s">
        <v>7</v>
      </c>
      <c r="C24" s="17"/>
      <c r="D24" s="17"/>
      <c r="E24" s="17"/>
      <c r="F24" s="17"/>
      <c r="G24" s="18"/>
      <c r="H24" s="4">
        <v>90</v>
      </c>
      <c r="I24" s="6">
        <f t="shared" si="2"/>
        <v>0.8503401360544218</v>
      </c>
      <c r="J24" s="4">
        <v>84</v>
      </c>
      <c r="K24" s="33">
        <f t="shared" si="1"/>
        <v>6</v>
      </c>
      <c r="L24" s="34">
        <f t="shared" si="3"/>
        <v>7.142857142857142</v>
      </c>
      <c r="M24" s="6">
        <f>H24/O24*100000</f>
        <v>1.4478091349999975</v>
      </c>
      <c r="N24" s="6">
        <v>1.3721006207121855</v>
      </c>
      <c r="O24" s="45">
        <v>6216289</v>
      </c>
      <c r="P24" s="29">
        <f t="shared" si="0"/>
        <v>6122000</v>
      </c>
    </row>
    <row r="25" spans="1:16" ht="13.5">
      <c r="A25" s="16"/>
      <c r="B25" s="17"/>
      <c r="C25" s="17"/>
      <c r="D25" s="17"/>
      <c r="E25" s="17"/>
      <c r="F25" s="17"/>
      <c r="G25" s="18"/>
      <c r="H25" s="4"/>
      <c r="I25" s="6"/>
      <c r="J25" s="4"/>
      <c r="K25" s="33"/>
      <c r="L25" s="34"/>
      <c r="M25" s="35"/>
      <c r="N25" s="35"/>
      <c r="O25" s="45">
        <v>6216289</v>
      </c>
      <c r="P25" s="29">
        <f t="shared" si="0"/>
        <v>6122000</v>
      </c>
    </row>
    <row r="26" spans="1:16" ht="13.5">
      <c r="A26" s="16" t="s">
        <v>24</v>
      </c>
      <c r="B26" s="17"/>
      <c r="C26" s="17"/>
      <c r="D26" s="17"/>
      <c r="E26" s="17"/>
      <c r="F26" s="17"/>
      <c r="G26" s="18"/>
      <c r="H26" s="4">
        <v>202</v>
      </c>
      <c r="I26" s="6">
        <f t="shared" si="2"/>
        <v>1.9085411942554797</v>
      </c>
      <c r="J26" s="4">
        <v>205</v>
      </c>
      <c r="K26" s="33">
        <f t="shared" si="1"/>
        <v>-3</v>
      </c>
      <c r="L26" s="34">
        <f t="shared" si="3"/>
        <v>-1.4634146341463417</v>
      </c>
      <c r="M26" s="6">
        <f aca="true" t="shared" si="4" ref="M26:M32">H26/O26*100000</f>
        <v>3.2495271696666608</v>
      </c>
      <c r="N26" s="6">
        <v>3.3485788957856912</v>
      </c>
      <c r="O26" s="45">
        <v>6216289</v>
      </c>
      <c r="P26" s="29">
        <f t="shared" si="0"/>
        <v>6122000</v>
      </c>
    </row>
    <row r="27" spans="1:16" ht="13.5">
      <c r="A27" s="16"/>
      <c r="B27" s="17" t="s">
        <v>8</v>
      </c>
      <c r="C27" s="17"/>
      <c r="D27" s="17"/>
      <c r="E27" s="17"/>
      <c r="F27" s="17"/>
      <c r="G27" s="18"/>
      <c r="H27" s="4">
        <v>64</v>
      </c>
      <c r="I27" s="6">
        <f t="shared" si="2"/>
        <v>0.6046863189720333</v>
      </c>
      <c r="J27" s="4">
        <v>59</v>
      </c>
      <c r="K27" s="33">
        <f t="shared" si="1"/>
        <v>5</v>
      </c>
      <c r="L27" s="34">
        <f t="shared" si="3"/>
        <v>8.47457627118644</v>
      </c>
      <c r="M27" s="6">
        <f t="shared" si="4"/>
        <v>1.029553162666665</v>
      </c>
      <c r="N27" s="6">
        <v>0.9637373407383207</v>
      </c>
      <c r="O27" s="45">
        <v>6216289</v>
      </c>
      <c r="P27" s="29">
        <f t="shared" si="0"/>
        <v>6122000</v>
      </c>
    </row>
    <row r="28" spans="1:16" ht="13.5">
      <c r="A28" s="16"/>
      <c r="B28" s="17" t="s">
        <v>9</v>
      </c>
      <c r="C28" s="17"/>
      <c r="D28" s="17"/>
      <c r="E28" s="17"/>
      <c r="F28" s="17"/>
      <c r="G28" s="18"/>
      <c r="H28" s="4">
        <v>58</v>
      </c>
      <c r="I28" s="6">
        <f t="shared" si="2"/>
        <v>0.5479969765684051</v>
      </c>
      <c r="J28" s="4">
        <v>53</v>
      </c>
      <c r="K28" s="33">
        <f t="shared" si="1"/>
        <v>5</v>
      </c>
      <c r="L28" s="34">
        <f t="shared" si="3"/>
        <v>9.433962264150944</v>
      </c>
      <c r="M28" s="6">
        <f t="shared" si="4"/>
        <v>0.9330325536666652</v>
      </c>
      <c r="N28" s="6">
        <v>0.8657301535445934</v>
      </c>
      <c r="O28" s="45">
        <v>6216289</v>
      </c>
      <c r="P28" s="29">
        <f t="shared" si="0"/>
        <v>6122000</v>
      </c>
    </row>
    <row r="29" spans="1:16" ht="13.5">
      <c r="A29" s="16"/>
      <c r="B29" s="17" t="s">
        <v>36</v>
      </c>
      <c r="C29" s="17"/>
      <c r="D29" s="17"/>
      <c r="E29" s="17"/>
      <c r="F29" s="17"/>
      <c r="G29" s="18"/>
      <c r="H29" s="4">
        <v>80</v>
      </c>
      <c r="I29" s="6">
        <f t="shared" si="2"/>
        <v>0.7558578987150416</v>
      </c>
      <c r="J29" s="4">
        <v>93</v>
      </c>
      <c r="K29" s="33">
        <f t="shared" si="1"/>
        <v>-13</v>
      </c>
      <c r="L29" s="34">
        <f t="shared" si="3"/>
        <v>-13.978494623655912</v>
      </c>
      <c r="M29" s="6">
        <f t="shared" si="4"/>
        <v>1.2869414533333312</v>
      </c>
      <c r="N29" s="6">
        <v>1.519111401502777</v>
      </c>
      <c r="O29" s="45">
        <v>6216289</v>
      </c>
      <c r="P29" s="29">
        <f t="shared" si="0"/>
        <v>6122000</v>
      </c>
    </row>
    <row r="30" spans="1:16" ht="13.5">
      <c r="A30" s="16"/>
      <c r="B30" s="17"/>
      <c r="C30" s="17" t="s">
        <v>10</v>
      </c>
      <c r="D30" s="17"/>
      <c r="E30" s="17"/>
      <c r="F30" s="17"/>
      <c r="G30" s="18"/>
      <c r="H30" s="4">
        <v>43</v>
      </c>
      <c r="I30" s="6">
        <f t="shared" si="2"/>
        <v>0.40627362055933486</v>
      </c>
      <c r="J30" s="4">
        <v>57</v>
      </c>
      <c r="K30" s="33">
        <f t="shared" si="1"/>
        <v>-14</v>
      </c>
      <c r="L30" s="34">
        <f t="shared" si="3"/>
        <v>-24.561403508771928</v>
      </c>
      <c r="M30" s="6">
        <f t="shared" si="4"/>
        <v>0.6917310311666656</v>
      </c>
      <c r="N30" s="6">
        <v>0.9310682783404116</v>
      </c>
      <c r="O30" s="45">
        <v>6216289</v>
      </c>
      <c r="P30" s="29">
        <f t="shared" si="0"/>
        <v>6122000</v>
      </c>
    </row>
    <row r="31" spans="1:16" ht="13.5">
      <c r="A31" s="16"/>
      <c r="B31" s="17"/>
      <c r="C31" s="17" t="s">
        <v>31</v>
      </c>
      <c r="D31" s="17"/>
      <c r="E31" s="17"/>
      <c r="F31" s="17"/>
      <c r="G31" s="18"/>
      <c r="H31" s="4">
        <v>22</v>
      </c>
      <c r="I31" s="6">
        <f t="shared" si="2"/>
        <v>0.20786092214663643</v>
      </c>
      <c r="J31" s="4">
        <v>19</v>
      </c>
      <c r="K31" s="33">
        <f>H31-J31</f>
        <v>3</v>
      </c>
      <c r="L31" s="34">
        <f>K31/J31*100</f>
        <v>15.789473684210526</v>
      </c>
      <c r="M31" s="6">
        <f t="shared" si="4"/>
        <v>0.35390889966666605</v>
      </c>
      <c r="N31" s="6">
        <v>0.3103560927801372</v>
      </c>
      <c r="O31" s="45">
        <v>6216289</v>
      </c>
      <c r="P31" s="29">
        <f t="shared" si="0"/>
        <v>6122000</v>
      </c>
    </row>
    <row r="32" spans="1:16" ht="13.5">
      <c r="A32" s="16"/>
      <c r="B32" s="17"/>
      <c r="C32" s="17" t="s">
        <v>37</v>
      </c>
      <c r="D32" s="17"/>
      <c r="E32" s="17"/>
      <c r="F32" s="17"/>
      <c r="G32" s="18"/>
      <c r="H32" s="4">
        <v>15</v>
      </c>
      <c r="I32" s="6">
        <f t="shared" si="2"/>
        <v>0.1417233560090703</v>
      </c>
      <c r="J32" s="4">
        <v>17</v>
      </c>
      <c r="K32" s="33">
        <f t="shared" si="1"/>
        <v>-2</v>
      </c>
      <c r="L32" s="34">
        <f t="shared" si="3"/>
        <v>-11.76470588235294</v>
      </c>
      <c r="M32" s="6">
        <f t="shared" si="4"/>
        <v>0.2413015224999996</v>
      </c>
      <c r="N32" s="6">
        <v>0.27768703038222803</v>
      </c>
      <c r="O32" s="45">
        <v>6216289</v>
      </c>
      <c r="P32" s="29">
        <f t="shared" si="0"/>
        <v>6122000</v>
      </c>
    </row>
    <row r="33" spans="1:16" ht="13.5">
      <c r="A33" s="16"/>
      <c r="B33" s="17"/>
      <c r="C33" s="17"/>
      <c r="D33" s="17"/>
      <c r="E33" s="17"/>
      <c r="F33" s="17"/>
      <c r="G33" s="18"/>
      <c r="H33" s="4"/>
      <c r="I33" s="6"/>
      <c r="J33" s="4"/>
      <c r="K33" s="33"/>
      <c r="L33" s="34"/>
      <c r="M33" s="35"/>
      <c r="N33" s="35"/>
      <c r="O33" s="45">
        <v>6216289</v>
      </c>
      <c r="P33" s="29">
        <f t="shared" si="0"/>
        <v>6122000</v>
      </c>
    </row>
    <row r="34" spans="1:16" ht="13.5">
      <c r="A34" s="16" t="s">
        <v>38</v>
      </c>
      <c r="B34" s="17"/>
      <c r="C34" s="17"/>
      <c r="D34" s="17"/>
      <c r="F34" s="17"/>
      <c r="G34" s="18"/>
      <c r="H34" s="4">
        <v>26</v>
      </c>
      <c r="I34" s="6">
        <f t="shared" si="2"/>
        <v>0.24565381708238854</v>
      </c>
      <c r="J34" s="4">
        <v>16</v>
      </c>
      <c r="K34" s="33">
        <f t="shared" si="1"/>
        <v>10</v>
      </c>
      <c r="L34" s="34">
        <f t="shared" si="3"/>
        <v>62.5</v>
      </c>
      <c r="M34" s="6">
        <f>H34/O34*100000</f>
        <v>0.4182559723333326</v>
      </c>
      <c r="N34" s="6">
        <v>0.2613524991832734</v>
      </c>
      <c r="O34" s="45">
        <v>6216289</v>
      </c>
      <c r="P34" s="29">
        <f t="shared" si="0"/>
        <v>6122000</v>
      </c>
    </row>
    <row r="35" spans="1:16" ht="13.5">
      <c r="A35" s="16" t="s">
        <v>39</v>
      </c>
      <c r="B35" s="17"/>
      <c r="C35" s="17"/>
      <c r="D35" s="17"/>
      <c r="F35" s="17"/>
      <c r="G35" s="18"/>
      <c r="H35" s="4">
        <v>33</v>
      </c>
      <c r="I35" s="6">
        <f t="shared" si="2"/>
        <v>0.31179138321995464</v>
      </c>
      <c r="J35" s="4">
        <v>53</v>
      </c>
      <c r="K35" s="33">
        <f t="shared" si="1"/>
        <v>-20</v>
      </c>
      <c r="L35" s="34">
        <f t="shared" si="3"/>
        <v>-37.735849056603776</v>
      </c>
      <c r="M35" s="6">
        <f>H35/O35*100000</f>
        <v>0.5308633494999991</v>
      </c>
      <c r="N35" s="6">
        <v>0.8657301535445934</v>
      </c>
      <c r="O35" s="45">
        <v>6216289</v>
      </c>
      <c r="P35" s="29">
        <f t="shared" si="0"/>
        <v>6122000</v>
      </c>
    </row>
    <row r="36" spans="1:16" ht="13.5">
      <c r="A36" s="16"/>
      <c r="B36" s="17"/>
      <c r="C36" s="17"/>
      <c r="D36" s="17"/>
      <c r="E36" s="17"/>
      <c r="F36" s="17"/>
      <c r="G36" s="18"/>
      <c r="H36" s="4"/>
      <c r="I36" s="6"/>
      <c r="J36" s="4"/>
      <c r="K36" s="33"/>
      <c r="L36" s="34"/>
      <c r="M36" s="35"/>
      <c r="N36" s="35"/>
      <c r="O36" s="45">
        <v>6216289</v>
      </c>
      <c r="P36" s="29">
        <f t="shared" si="0"/>
        <v>6122000</v>
      </c>
    </row>
    <row r="37" spans="1:16" ht="13.5">
      <c r="A37" s="16" t="s">
        <v>25</v>
      </c>
      <c r="B37" s="17"/>
      <c r="C37" s="17"/>
      <c r="D37" s="17"/>
      <c r="E37" s="17"/>
      <c r="F37" s="17"/>
      <c r="G37" s="18"/>
      <c r="H37" s="4">
        <v>0</v>
      </c>
      <c r="I37" s="6">
        <f t="shared" si="2"/>
        <v>0</v>
      </c>
      <c r="J37" s="4">
        <v>1</v>
      </c>
      <c r="K37" s="33">
        <f>H37-J37</f>
        <v>-1</v>
      </c>
      <c r="L37" s="34">
        <f>K37/J37*100</f>
        <v>-100</v>
      </c>
      <c r="M37" s="6">
        <f>H37/O37*100000</f>
        <v>0</v>
      </c>
      <c r="N37" s="6">
        <v>0.01633453119895459</v>
      </c>
      <c r="O37" s="45">
        <v>6216289</v>
      </c>
      <c r="P37" s="29">
        <f t="shared" si="0"/>
        <v>6122000</v>
      </c>
    </row>
    <row r="38" spans="1:16" ht="13.5">
      <c r="A38" s="24"/>
      <c r="B38" s="25"/>
      <c r="C38" s="25"/>
      <c r="D38" s="25"/>
      <c r="E38" s="25"/>
      <c r="F38" s="25"/>
      <c r="G38" s="26"/>
      <c r="H38" s="36"/>
      <c r="I38" s="37"/>
      <c r="J38" s="36"/>
      <c r="K38" s="26"/>
      <c r="L38" s="38"/>
      <c r="M38" s="37"/>
      <c r="N38" s="37"/>
      <c r="O38" s="29"/>
      <c r="P38" s="29"/>
    </row>
    <row r="40" ht="12">
      <c r="D40" s="39"/>
    </row>
  </sheetData>
  <mergeCells count="4">
    <mergeCell ref="H3:J3"/>
    <mergeCell ref="H4:I4"/>
    <mergeCell ref="M3:N3"/>
    <mergeCell ref="M4:N4"/>
  </mergeCells>
  <printOptions/>
  <pageMargins left="0.75" right="0.3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2010-01-18T05:02:18Z</cp:lastPrinted>
  <dcterms:created xsi:type="dcterms:W3CDTF">2002-01-07T07:05:22Z</dcterms:created>
  <dcterms:modified xsi:type="dcterms:W3CDTF">2012-01-26T00:58:32Z</dcterms:modified>
  <cp:category/>
  <cp:version/>
  <cp:contentType/>
  <cp:contentStatus/>
</cp:coreProperties>
</file>