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医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<sst xmlns="http://schemas.openxmlformats.org/spreadsheetml/2006/main" count="31" uniqueCount="17">
  <si>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</si>
  <si>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</si>
  <si>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</si>
  <si>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</si>
  <si>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</si>
  <si>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</si>
  <si>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</si>
  <si>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</si>
  <si>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</si>
  <si>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</si>
  <si>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</si>
  <si>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</si>
  <si>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医師数(人）</t>
  </si>
  <si>
    <t>構成割合（％）</t>
  </si>
  <si>
    <t>　　　　　　    　表２　年齢階級・性別にみた医療施設に従事する医師数</t>
  </si>
  <si>
    <t>平成14年</t>
  </si>
  <si>
    <t>平成16年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</si>
</sst>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_ "/>
    <numFmt numFmtId="188" formatCode="0.0_ "/>
    <numFmt numFmtId="189" formatCode="0;&quot;△ &quot;0"/>
    <numFmt numFmtId="190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7" fontId="2" fillId="0" borderId="2" xfId="0" applyNumberFormat="1" applyFont="1" applyBorder="1" applyAlignment="1">
      <alignment/>
    </xf>
    <xf numFmtId="177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177" fontId="4" fillId="0" borderId="2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/>
    </xf>
    <xf numFmtId="187" fontId="2" fillId="0" borderId="3" xfId="0" applyNumberFormat="1" applyFont="1" applyBorder="1" applyAlignment="1">
      <alignment/>
    </xf>
    <xf numFmtId="189" fontId="2" fillId="0" borderId="2" xfId="0" applyNumberFormat="1" applyFont="1" applyBorder="1" applyAlignment="1">
      <alignment/>
    </xf>
    <xf numFmtId="190" fontId="2" fillId="0" borderId="2" xfId="0" applyNumberFormat="1" applyFont="1" applyBorder="1" applyAlignment="1">
      <alignment/>
    </xf>
    <xf numFmtId="190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3" sqref="B33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0" t="s">
        <v>14</v>
      </c>
    </row>
    <row r="3" ht="22.5" customHeight="1">
      <c r="F3" s="1" t="s">
        <v>1</v>
      </c>
    </row>
    <row r="4" spans="1:7" ht="13.5" customHeight="1">
      <c r="A4" s="9"/>
      <c r="B4" s="19" t="s">
        <v>12</v>
      </c>
      <c r="C4" s="19"/>
      <c r="D4" s="19"/>
      <c r="E4" s="19"/>
      <c r="F4" s="17" t="s">
        <v>13</v>
      </c>
      <c r="G4" s="18"/>
    </row>
    <row r="5" spans="1:7" ht="13.5" customHeight="1">
      <c r="A5" s="6"/>
      <c r="B5" s="2" t="s">
        <v>16</v>
      </c>
      <c r="C5" s="2" t="s">
        <v>15</v>
      </c>
      <c r="D5" s="2" t="s">
        <v>0</v>
      </c>
      <c r="E5" s="2" t="s">
        <v>11</v>
      </c>
      <c r="F5" s="2" t="s">
        <v>16</v>
      </c>
      <c r="G5" s="2" t="s">
        <v>15</v>
      </c>
    </row>
    <row r="6" spans="1:7" ht="24" customHeight="1">
      <c r="A6" s="3" t="s">
        <v>10</v>
      </c>
      <c r="B6" s="7">
        <f>SUM(B7:B8)</f>
        <v>8818</v>
      </c>
      <c r="C6" s="7">
        <f>SUM(C7:C8)</f>
        <v>8505</v>
      </c>
      <c r="D6" s="14">
        <f>B6-C6</f>
        <v>313</v>
      </c>
      <c r="E6" s="15">
        <f>D6/C6*100</f>
        <v>3.680188124632569</v>
      </c>
      <c r="F6" s="5">
        <v>100</v>
      </c>
      <c r="G6" s="5">
        <v>100</v>
      </c>
    </row>
    <row r="7" spans="1:7" ht="12">
      <c r="A7" s="3" t="s">
        <v>2</v>
      </c>
      <c r="B7" s="7">
        <f>B11+B15+B19+B23+B27+B31</f>
        <v>7368</v>
      </c>
      <c r="C7" s="7">
        <f>C11+C15+C19+C23+C27+C31</f>
        <v>7113</v>
      </c>
      <c r="D7" s="14">
        <f aca="true" t="shared" si="0" ref="D7:D32">B7-C7</f>
        <v>255</v>
      </c>
      <c r="E7" s="15">
        <f aca="true" t="shared" si="1" ref="E7:E32">D7/C7*100</f>
        <v>3.5849852382960776</v>
      </c>
      <c r="F7" s="5">
        <f>B7/8818*100</f>
        <v>83.55636198684509</v>
      </c>
      <c r="G7" s="5">
        <f>C7/8505*100</f>
        <v>83.63315696649029</v>
      </c>
    </row>
    <row r="8" spans="1:7" ht="12">
      <c r="A8" s="3" t="s">
        <v>3</v>
      </c>
      <c r="B8" s="7">
        <f>B12+B16+B20+B24+B28+B32</f>
        <v>1450</v>
      </c>
      <c r="C8" s="7">
        <f>C12+C16+C20+C24+C28+C32</f>
        <v>1392</v>
      </c>
      <c r="D8" s="14">
        <f t="shared" si="0"/>
        <v>58</v>
      </c>
      <c r="E8" s="15">
        <f t="shared" si="1"/>
        <v>4.166666666666666</v>
      </c>
      <c r="F8" s="5">
        <f>B8/8818*100</f>
        <v>16.44363801315491</v>
      </c>
      <c r="G8" s="5">
        <f>C8/8505*100</f>
        <v>16.3668430335097</v>
      </c>
    </row>
    <row r="9" spans="1:7" ht="24" customHeight="1">
      <c r="A9" s="3" t="s">
        <v>4</v>
      </c>
      <c r="B9" s="7">
        <f>SUM(B11:B12)</f>
        <v>860</v>
      </c>
      <c r="C9" s="7">
        <f>SUM(C11:C12)</f>
        <v>825</v>
      </c>
      <c r="D9" s="14">
        <f t="shared" si="0"/>
        <v>35</v>
      </c>
      <c r="E9" s="15">
        <f t="shared" si="1"/>
        <v>4.242424242424243</v>
      </c>
      <c r="F9" s="5">
        <f>B9/8818*100</f>
        <v>9.752778407802223</v>
      </c>
      <c r="G9" s="4">
        <f>C9/8505*100</f>
        <v>9.700176366843033</v>
      </c>
    </row>
    <row r="10" spans="1:7" ht="12" customHeight="1">
      <c r="A10" s="3"/>
      <c r="B10" s="7"/>
      <c r="C10" s="7"/>
      <c r="D10" s="14"/>
      <c r="E10" s="15"/>
      <c r="F10" s="5"/>
      <c r="G10" s="11"/>
    </row>
    <row r="11" spans="1:7" ht="12">
      <c r="A11" s="3" t="s">
        <v>2</v>
      </c>
      <c r="B11" s="7">
        <v>567</v>
      </c>
      <c r="C11" s="7">
        <v>545</v>
      </c>
      <c r="D11" s="14">
        <f t="shared" si="0"/>
        <v>22</v>
      </c>
      <c r="E11" s="15">
        <f t="shared" si="1"/>
        <v>4.036697247706423</v>
      </c>
      <c r="F11" s="11">
        <f>B11/B9*100</f>
        <v>65.93023255813954</v>
      </c>
      <c r="G11" s="11">
        <f>C11/C9*100</f>
        <v>66.06060606060606</v>
      </c>
    </row>
    <row r="12" spans="1:7" ht="12">
      <c r="A12" s="3" t="s">
        <v>3</v>
      </c>
      <c r="B12" s="7">
        <v>293</v>
      </c>
      <c r="C12" s="7">
        <v>280</v>
      </c>
      <c r="D12" s="14">
        <f t="shared" si="0"/>
        <v>13</v>
      </c>
      <c r="E12" s="15">
        <f t="shared" si="1"/>
        <v>4.642857142857143</v>
      </c>
      <c r="F12" s="11">
        <f>B12/B9*100</f>
        <v>34.06976744186046</v>
      </c>
      <c r="G12" s="11">
        <f>C12/C9*100</f>
        <v>33.939393939393945</v>
      </c>
    </row>
    <row r="13" spans="1:7" ht="24" customHeight="1">
      <c r="A13" s="3" t="s">
        <v>5</v>
      </c>
      <c r="B13" s="7">
        <f>SUM(B15:B16)</f>
        <v>2246</v>
      </c>
      <c r="C13" s="7">
        <f>SUM(C15:C16)</f>
        <v>2254</v>
      </c>
      <c r="D13" s="14">
        <f t="shared" si="0"/>
        <v>-8</v>
      </c>
      <c r="E13" s="15">
        <f t="shared" si="1"/>
        <v>-0.354924578527063</v>
      </c>
      <c r="F13" s="5">
        <f>B13/8818*100</f>
        <v>25.470628260376504</v>
      </c>
      <c r="G13" s="4">
        <f>C13/8505*100</f>
        <v>26.502057613168724</v>
      </c>
    </row>
    <row r="14" spans="1:7" ht="12" customHeight="1">
      <c r="A14" s="3"/>
      <c r="B14" s="7"/>
      <c r="C14" s="7"/>
      <c r="D14" s="14"/>
      <c r="E14" s="15"/>
      <c r="F14" s="5"/>
      <c r="G14" s="12"/>
    </row>
    <row r="15" spans="1:7" ht="12">
      <c r="A15" s="3" t="s">
        <v>2</v>
      </c>
      <c r="B15" s="7">
        <v>1758</v>
      </c>
      <c r="C15" s="7">
        <v>1781</v>
      </c>
      <c r="D15" s="14">
        <f t="shared" si="0"/>
        <v>-23</v>
      </c>
      <c r="E15" s="15">
        <f t="shared" si="1"/>
        <v>-1.291409320606401</v>
      </c>
      <c r="F15" s="12">
        <f>B15/B13*100</f>
        <v>78.27248441674087</v>
      </c>
      <c r="G15" s="12">
        <f>C15/C13*100</f>
        <v>79.0150842945874</v>
      </c>
    </row>
    <row r="16" spans="1:7" ht="12">
      <c r="A16" s="3" t="s">
        <v>3</v>
      </c>
      <c r="B16" s="7">
        <v>488</v>
      </c>
      <c r="C16" s="7">
        <v>473</v>
      </c>
      <c r="D16" s="14">
        <f t="shared" si="0"/>
        <v>15</v>
      </c>
      <c r="E16" s="15">
        <f t="shared" si="1"/>
        <v>3.171247357293869</v>
      </c>
      <c r="F16" s="12">
        <f>B16/B13*100</f>
        <v>21.727515583259127</v>
      </c>
      <c r="G16" s="12">
        <f>C16/C13*100</f>
        <v>20.9849157054126</v>
      </c>
    </row>
    <row r="17" spans="1:7" ht="24" customHeight="1">
      <c r="A17" s="3" t="s">
        <v>6</v>
      </c>
      <c r="B17" s="7">
        <f>SUM(B19:B20)</f>
        <v>2394</v>
      </c>
      <c r="C17" s="7">
        <f>SUM(C19:C20)</f>
        <v>2230</v>
      </c>
      <c r="D17" s="14">
        <f t="shared" si="0"/>
        <v>164</v>
      </c>
      <c r="E17" s="15">
        <f t="shared" si="1"/>
        <v>7.354260089686099</v>
      </c>
      <c r="F17" s="5">
        <f>B17/8818*100</f>
        <v>27.14901338171921</v>
      </c>
      <c r="G17" s="4">
        <f>C17/8505*100</f>
        <v>26.21987066431511</v>
      </c>
    </row>
    <row r="18" spans="1:7" ht="12" customHeight="1">
      <c r="A18" s="3"/>
      <c r="B18" s="7"/>
      <c r="C18" s="7"/>
      <c r="D18" s="14"/>
      <c r="E18" s="15"/>
      <c r="F18" s="12"/>
      <c r="G18" s="12"/>
    </row>
    <row r="19" spans="1:7" ht="12">
      <c r="A19" s="3" t="s">
        <v>2</v>
      </c>
      <c r="B19" s="7">
        <v>2096</v>
      </c>
      <c r="C19" s="7">
        <v>1947</v>
      </c>
      <c r="D19" s="14">
        <f t="shared" si="0"/>
        <v>149</v>
      </c>
      <c r="E19" s="15">
        <f t="shared" si="1"/>
        <v>7.6527991782229075</v>
      </c>
      <c r="F19" s="12">
        <f>B19/B17*100</f>
        <v>87.55221386800334</v>
      </c>
      <c r="G19" s="12">
        <f>C19/C17*100</f>
        <v>87.30941704035874</v>
      </c>
    </row>
    <row r="20" spans="1:7" ht="12">
      <c r="A20" s="3" t="s">
        <v>3</v>
      </c>
      <c r="B20" s="7">
        <v>298</v>
      </c>
      <c r="C20" s="7">
        <v>283</v>
      </c>
      <c r="D20" s="14">
        <f t="shared" si="0"/>
        <v>15</v>
      </c>
      <c r="E20" s="15">
        <f t="shared" si="1"/>
        <v>5.30035335689046</v>
      </c>
      <c r="F20" s="12">
        <f>B20/B17*100</f>
        <v>12.447786131996658</v>
      </c>
      <c r="G20" s="12">
        <f>C20/C17*100</f>
        <v>12.690582959641256</v>
      </c>
    </row>
    <row r="21" spans="1:7" ht="24" customHeight="1">
      <c r="A21" s="3" t="s">
        <v>7</v>
      </c>
      <c r="B21" s="7">
        <f>SUM(B23:B24)</f>
        <v>1562</v>
      </c>
      <c r="C21" s="7">
        <f>SUM(C23:C24)</f>
        <v>1439</v>
      </c>
      <c r="D21" s="14">
        <f t="shared" si="0"/>
        <v>123</v>
      </c>
      <c r="E21" s="15">
        <f t="shared" si="1"/>
        <v>8.547602501737316</v>
      </c>
      <c r="F21" s="5">
        <f>B21/8818*100</f>
        <v>17.713767294171014</v>
      </c>
      <c r="G21" s="4">
        <f>C21/8505*100</f>
        <v>16.919459141681365</v>
      </c>
    </row>
    <row r="22" spans="1:7" ht="12" customHeight="1">
      <c r="A22" s="3"/>
      <c r="B22" s="7"/>
      <c r="C22" s="7"/>
      <c r="D22" s="14"/>
      <c r="E22" s="15"/>
      <c r="F22" s="12"/>
      <c r="G22" s="12"/>
    </row>
    <row r="23" spans="1:7" ht="12">
      <c r="A23" s="3" t="s">
        <v>2</v>
      </c>
      <c r="B23" s="7">
        <v>1368</v>
      </c>
      <c r="C23" s="7">
        <v>1259</v>
      </c>
      <c r="D23" s="14">
        <f t="shared" si="0"/>
        <v>109</v>
      </c>
      <c r="E23" s="15">
        <f t="shared" si="1"/>
        <v>8.657664813343924</v>
      </c>
      <c r="F23" s="12">
        <f>B23/B21*100</f>
        <v>87.58002560819462</v>
      </c>
      <c r="G23" s="12">
        <f>C23/C21*100</f>
        <v>87.49131341209173</v>
      </c>
    </row>
    <row r="24" spans="1:7" ht="12">
      <c r="A24" s="3" t="s">
        <v>3</v>
      </c>
      <c r="B24" s="7">
        <v>194</v>
      </c>
      <c r="C24" s="7">
        <v>180</v>
      </c>
      <c r="D24" s="14">
        <f t="shared" si="0"/>
        <v>14</v>
      </c>
      <c r="E24" s="15">
        <f t="shared" si="1"/>
        <v>7.777777777777778</v>
      </c>
      <c r="F24" s="12">
        <f>B24/B21*100</f>
        <v>12.419974391805377</v>
      </c>
      <c r="G24" s="12">
        <f>C24/C21*100</f>
        <v>12.508686587908269</v>
      </c>
    </row>
    <row r="25" spans="1:7" ht="24" customHeight="1">
      <c r="A25" s="3" t="s">
        <v>8</v>
      </c>
      <c r="B25" s="7">
        <f>SUM(B27:B28)</f>
        <v>839</v>
      </c>
      <c r="C25" s="7">
        <f>SUM(C27:C28)</f>
        <v>869</v>
      </c>
      <c r="D25" s="14">
        <f t="shared" si="0"/>
        <v>-30</v>
      </c>
      <c r="E25" s="15">
        <f t="shared" si="1"/>
        <v>-3.452243958573072</v>
      </c>
      <c r="F25" s="5">
        <f>B25/8818*100</f>
        <v>9.514629167611703</v>
      </c>
      <c r="G25" s="4">
        <f>C25/8505*100</f>
        <v>10.217519106407995</v>
      </c>
    </row>
    <row r="26" spans="1:7" ht="12" customHeight="1">
      <c r="A26" s="3"/>
      <c r="B26" s="7"/>
      <c r="C26" s="7"/>
      <c r="D26" s="14"/>
      <c r="E26" s="15"/>
      <c r="F26" s="12"/>
      <c r="G26" s="12"/>
    </row>
    <row r="27" spans="1:7" ht="12">
      <c r="A27" s="3" t="s">
        <v>2</v>
      </c>
      <c r="B27" s="7">
        <v>760</v>
      </c>
      <c r="C27" s="7">
        <v>793</v>
      </c>
      <c r="D27" s="14">
        <f t="shared" si="0"/>
        <v>-33</v>
      </c>
      <c r="E27" s="15">
        <f t="shared" si="1"/>
        <v>-4.16141235813367</v>
      </c>
      <c r="F27" s="12">
        <f>B27/B25*100</f>
        <v>90.58402860548271</v>
      </c>
      <c r="G27" s="12">
        <f>C27/C25*100</f>
        <v>91.25431530494822</v>
      </c>
    </row>
    <row r="28" spans="1:7" ht="12">
      <c r="A28" s="3" t="s">
        <v>3</v>
      </c>
      <c r="B28" s="7">
        <v>79</v>
      </c>
      <c r="C28" s="7">
        <v>76</v>
      </c>
      <c r="D28" s="14">
        <f t="shared" si="0"/>
        <v>3</v>
      </c>
      <c r="E28" s="15">
        <f t="shared" si="1"/>
        <v>3.9473684210526314</v>
      </c>
      <c r="F28" s="12">
        <f>B28/B25*100</f>
        <v>9.415971394517282</v>
      </c>
      <c r="G28" s="12">
        <f>C28/C25*100</f>
        <v>8.745684695051784</v>
      </c>
    </row>
    <row r="29" spans="1:7" ht="24" customHeight="1">
      <c r="A29" s="3" t="s">
        <v>9</v>
      </c>
      <c r="B29" s="7">
        <f>SUM(B31:B32)</f>
        <v>917</v>
      </c>
      <c r="C29" s="7">
        <f>SUM(C31:C32)</f>
        <v>888</v>
      </c>
      <c r="D29" s="14">
        <f t="shared" si="0"/>
        <v>29</v>
      </c>
      <c r="E29" s="15">
        <f t="shared" si="1"/>
        <v>3.2657657657657655</v>
      </c>
      <c r="F29" s="5">
        <f>B29/8818*100</f>
        <v>10.399183488319347</v>
      </c>
      <c r="G29" s="4">
        <f>C29/8505*100</f>
        <v>10.440917107583775</v>
      </c>
    </row>
    <row r="30" spans="1:7" ht="12" customHeight="1">
      <c r="A30" s="3"/>
      <c r="B30" s="7"/>
      <c r="C30" s="7"/>
      <c r="D30" s="14"/>
      <c r="E30" s="15"/>
      <c r="F30" s="12"/>
      <c r="G30" s="12"/>
    </row>
    <row r="31" spans="1:7" ht="12">
      <c r="A31" s="3" t="s">
        <v>2</v>
      </c>
      <c r="B31" s="7">
        <v>819</v>
      </c>
      <c r="C31" s="7">
        <v>788</v>
      </c>
      <c r="D31" s="14">
        <f t="shared" si="0"/>
        <v>31</v>
      </c>
      <c r="E31" s="15">
        <f t="shared" si="1"/>
        <v>3.934010152284264</v>
      </c>
      <c r="F31" s="12">
        <f>B31/B29*100</f>
        <v>89.31297709923665</v>
      </c>
      <c r="G31" s="12">
        <f>C31/C29*100</f>
        <v>88.73873873873875</v>
      </c>
    </row>
    <row r="32" spans="1:7" ht="12">
      <c r="A32" s="3" t="s">
        <v>3</v>
      </c>
      <c r="B32" s="7">
        <v>98</v>
      </c>
      <c r="C32" s="7">
        <v>100</v>
      </c>
      <c r="D32" s="14">
        <f t="shared" si="0"/>
        <v>-2</v>
      </c>
      <c r="E32" s="15">
        <f t="shared" si="1"/>
        <v>-2</v>
      </c>
      <c r="F32" s="12">
        <f>B32/B29*100</f>
        <v>10.687022900763358</v>
      </c>
      <c r="G32" s="12">
        <f>C32/C29*100</f>
        <v>11.26126126126126</v>
      </c>
    </row>
    <row r="33" spans="1:7" ht="12">
      <c r="A33" s="6"/>
      <c r="B33" s="8"/>
      <c r="C33" s="8"/>
      <c r="D33" s="13"/>
      <c r="E33" s="16"/>
      <c r="F33" s="6"/>
      <c r="G33" s="6"/>
    </row>
  </sheetData>
  <mergeCells count="2">
    <mergeCell ref="F4:G4"/>
    <mergeCell ref="B4:E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2005-12-15T00:29:28Z</cp:lastPrinted>
  <dcterms:created xsi:type="dcterms:W3CDTF">2002-01-07T07:05:22Z</dcterms:created>
  <dcterms:modified xsi:type="dcterms:W3CDTF">2005-12-15T01:06:44Z</dcterms:modified>
  <cp:category/>
  <cp:version/>
  <cp:contentType/>
  <cp:contentStatus/>
</cp:coreProperties>
</file>