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<sst xmlns="http://schemas.openxmlformats.org/spreadsheetml/2006/main" count="634" uniqueCount="144">
  <si>
    <t>統計表１　　二次保健医療圏・保健所・市区町村別にみた施設数及び人口１０万対施設数</t>
  </si>
  <si>
    <t>　施　　設　　数</t>
  </si>
  <si>
    <t>人口１０万対施設数</t>
  </si>
  <si>
    <t>人口</t>
  </si>
  <si>
    <t>病院</t>
  </si>
  <si>
    <t>精神</t>
  </si>
  <si>
    <t>一般</t>
  </si>
  <si>
    <t>歯科</t>
  </si>
  <si>
    <t>療養病床</t>
  </si>
  <si>
    <t>（再掲）</t>
  </si>
  <si>
    <t>診療所</t>
  </si>
  <si>
    <t>有床</t>
  </si>
  <si>
    <t>等を有す</t>
  </si>
  <si>
    <t>地域医</t>
  </si>
  <si>
    <t>救急</t>
  </si>
  <si>
    <t>を有する</t>
  </si>
  <si>
    <t>る病院</t>
  </si>
  <si>
    <t>療支援</t>
  </si>
  <si>
    <t>告示</t>
  </si>
  <si>
    <t>総      数</t>
  </si>
  <si>
    <t>（二次保健医療圏）</t>
  </si>
  <si>
    <t>千葉</t>
  </si>
  <si>
    <t>東葛南部</t>
  </si>
  <si>
    <t>東葛北部</t>
  </si>
  <si>
    <t>印旛山武</t>
  </si>
  <si>
    <t>香取海匝</t>
  </si>
  <si>
    <t>安房</t>
  </si>
  <si>
    <t>君津</t>
  </si>
  <si>
    <t>（保健所・市町村）</t>
  </si>
  <si>
    <t>（保健所）</t>
  </si>
  <si>
    <t>千葉市保健所</t>
  </si>
  <si>
    <t>千葉市中央区</t>
  </si>
  <si>
    <t>　　　　花見川区</t>
  </si>
  <si>
    <t>　　　　稲毛区</t>
  </si>
  <si>
    <t>　　　　若葉区</t>
  </si>
  <si>
    <t>　　緑区</t>
  </si>
  <si>
    <t>　　　　美浜区</t>
  </si>
  <si>
    <t>市川保健所</t>
  </si>
  <si>
    <t>市川市</t>
  </si>
  <si>
    <t>浦安市</t>
  </si>
  <si>
    <t>松戸保健所</t>
  </si>
  <si>
    <t>松戸市</t>
  </si>
  <si>
    <t>野田保健所</t>
  </si>
  <si>
    <t>野田市</t>
  </si>
  <si>
    <t>佐倉保健所</t>
  </si>
  <si>
    <t>成田市</t>
  </si>
  <si>
    <t>佐倉市</t>
  </si>
  <si>
    <t>四街道市</t>
  </si>
  <si>
    <t>八街市</t>
  </si>
  <si>
    <t>印西市</t>
  </si>
  <si>
    <t>白井市</t>
  </si>
  <si>
    <t>印旛村</t>
  </si>
  <si>
    <t>本埜村</t>
  </si>
  <si>
    <t>栄町</t>
  </si>
  <si>
    <t>茂原保健所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</si>
  <si>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</si>
  <si>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</si>
  <si>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</si>
  <si>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</si>
  <si>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</si>
  <si>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</si>
  <si>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</si>
  <si>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勝浦保健所</t>
  </si>
  <si>
    <t>勝浦市</t>
  </si>
  <si>
    <t>大多喜町</t>
  </si>
  <si>
    <t>夷隅町</t>
  </si>
  <si>
    <t>御宿町</t>
  </si>
  <si>
    <t>大原町</t>
  </si>
  <si>
    <t>岬町</t>
  </si>
  <si>
    <t>市原保健所</t>
  </si>
  <si>
    <t>市原市</t>
  </si>
  <si>
    <t>木更津保健所</t>
  </si>
  <si>
    <t>木更津市</t>
  </si>
  <si>
    <t>君津市</t>
  </si>
  <si>
    <t>富津市</t>
  </si>
  <si>
    <t>袖ヶ浦市</t>
  </si>
  <si>
    <t>船橋保健所</t>
  </si>
  <si>
    <t>船橋市</t>
  </si>
  <si>
    <t>鎌ヶ谷市</t>
  </si>
  <si>
    <t>柏保健所</t>
  </si>
  <si>
    <t>柏市</t>
  </si>
  <si>
    <t>流山市</t>
  </si>
  <si>
    <t>我孫子市</t>
  </si>
  <si>
    <t>沼南町</t>
  </si>
  <si>
    <t>習志野保健所</t>
  </si>
  <si>
    <t>習志野市</t>
  </si>
  <si>
    <t>八千代市</t>
  </si>
  <si>
    <t>香取保健所</t>
  </si>
  <si>
    <t>佐原市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</si>
  <si>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</si>
  <si>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</si>
  <si>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</si>
  <si>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</si>
  <si>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</si>
  <si>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</si>
  <si>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</si>
  <si>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</si>
  <si>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</si>
  <si>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海匝保健所</t>
  </si>
  <si>
    <t>銚子市</t>
  </si>
  <si>
    <t>八日市場市</t>
  </si>
  <si>
    <t>旭市</t>
  </si>
  <si>
    <t>海上町</t>
  </si>
  <si>
    <t>飯岡町</t>
  </si>
  <si>
    <t>光町</t>
  </si>
  <si>
    <t>野栄町</t>
  </si>
  <si>
    <t>山武保健所</t>
  </si>
  <si>
    <t>東金市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</si>
  <si>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</si>
  <si>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</si>
  <si>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</si>
  <si>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</si>
  <si>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</si>
  <si>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</si>
  <si>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</si>
  <si>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</si>
  <si>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安房保健所</t>
  </si>
  <si>
    <t>館山市</t>
  </si>
  <si>
    <t>鴨川市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</si>
  <si>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</si>
  <si>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</si>
  <si>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</si>
  <si>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</si>
  <si>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</si>
  <si>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</si>
  <si>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</si>
  <si>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</si>
  <si>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</si>
  <si>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注２）療養病床等とは、療養病床及び経過的旧療養型病床群である。</t>
  </si>
  <si>
    <t>富里市</t>
  </si>
  <si>
    <t>酒々井町</t>
  </si>
  <si>
    <t>富里市</t>
  </si>
  <si>
    <t>船橋市保健所</t>
  </si>
  <si>
    <t>君津保健所</t>
  </si>
  <si>
    <t>-</t>
  </si>
  <si>
    <t>平成16年10月1日現在</t>
  </si>
  <si>
    <t>印旛保健所</t>
  </si>
  <si>
    <t>長生保健所</t>
  </si>
  <si>
    <t>夷隅保健所</t>
  </si>
  <si>
    <t>注１）人口10万対比率算出のために用いた人口は、県総数は総務省統計局発表「平成16年10月1日現在総務省推計人口」、</t>
  </si>
  <si>
    <t>　　　二次保健医療圏、保健所及び市区町村別は県企画部統計課「平成16年10月1日千葉県毎月常住人口」である。</t>
  </si>
  <si>
    <t>夷隅長生</t>
  </si>
  <si>
    <t>市原</t>
  </si>
  <si>
    <t>市原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</si>
</sst>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.0;\-#,##0;&quot;-&quot;"/>
    <numFmt numFmtId="178" formatCode="0_);[Red]\(0\)"/>
    <numFmt numFmtId="179" formatCode="#,##0_);[Red]\(#,##0\)"/>
  </numFmts>
  <fonts count="10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ＪＳ明朝"/>
      <family val="1"/>
    </font>
    <font>
      <sz val="10"/>
      <name val="ＪＳ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 horizontal="left" vertical="top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176" fontId="0" fillId="0" borderId="3" xfId="0" applyNumberFormat="1" applyBorder="1" applyAlignment="1">
      <alignment/>
    </xf>
    <xf numFmtId="176" fontId="0" fillId="0" borderId="8" xfId="0" applyNumberForma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3" xfId="0" applyNumberFormat="1" applyBorder="1" applyAlignment="1">
      <alignment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distributed"/>
    </xf>
    <xf numFmtId="0" fontId="8" fillId="0" borderId="3" xfId="0" applyFont="1" applyBorder="1" applyAlignment="1">
      <alignment/>
    </xf>
    <xf numFmtId="41" fontId="8" fillId="0" borderId="3" xfId="0" applyNumberFormat="1" applyFont="1" applyBorder="1" applyAlignment="1">
      <alignment/>
    </xf>
    <xf numFmtId="0" fontId="8" fillId="0" borderId="14" xfId="0" applyFont="1" applyBorder="1" applyAlignment="1">
      <alignment/>
    </xf>
    <xf numFmtId="177" fontId="8" fillId="0" borderId="10" xfId="16" applyNumberFormat="1" applyFont="1" applyBorder="1" applyAlignment="1">
      <alignment/>
    </xf>
    <xf numFmtId="177" fontId="8" fillId="0" borderId="3" xfId="16" applyNumberFormat="1" applyFont="1" applyBorder="1" applyAlignment="1">
      <alignment/>
    </xf>
    <xf numFmtId="177" fontId="0" fillId="0" borderId="0" xfId="0" applyNumberFormat="1" applyAlignment="1">
      <alignment/>
    </xf>
    <xf numFmtId="0" fontId="0" fillId="0" borderId="3" xfId="0" applyBorder="1" applyAlignment="1">
      <alignment horizontal="distributed"/>
    </xf>
    <xf numFmtId="0" fontId="0" fillId="0" borderId="3" xfId="0" applyFont="1" applyBorder="1" applyAlignment="1">
      <alignment horizontal="distributed"/>
    </xf>
    <xf numFmtId="176" fontId="0" fillId="0" borderId="3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177" fontId="0" fillId="0" borderId="10" xfId="16" applyNumberFormat="1" applyFont="1" applyBorder="1" applyAlignment="1">
      <alignment/>
    </xf>
    <xf numFmtId="177" fontId="0" fillId="0" borderId="3" xfId="16" applyNumberFormat="1" applyFont="1" applyBorder="1" applyAlignment="1">
      <alignment/>
    </xf>
    <xf numFmtId="176" fontId="8" fillId="0" borderId="3" xfId="0" applyNumberFormat="1" applyFont="1" applyBorder="1" applyAlignment="1">
      <alignment/>
    </xf>
    <xf numFmtId="176" fontId="8" fillId="0" borderId="8" xfId="0" applyNumberFormat="1" applyFont="1" applyBorder="1" applyAlignment="1">
      <alignment/>
    </xf>
    <xf numFmtId="0" fontId="8" fillId="0" borderId="11" xfId="0" applyFont="1" applyBorder="1" applyAlignment="1">
      <alignment horizontal="distributed"/>
    </xf>
    <xf numFmtId="176" fontId="8" fillId="0" borderId="11" xfId="0" applyNumberFormat="1" applyFont="1" applyBorder="1" applyAlignment="1">
      <alignment/>
    </xf>
    <xf numFmtId="176" fontId="8" fillId="0" borderId="12" xfId="0" applyNumberFormat="1" applyFont="1" applyBorder="1" applyAlignment="1">
      <alignment/>
    </xf>
    <xf numFmtId="176" fontId="8" fillId="0" borderId="15" xfId="0" applyNumberFormat="1" applyFont="1" applyBorder="1" applyAlignment="1">
      <alignment/>
    </xf>
    <xf numFmtId="177" fontId="8" fillId="0" borderId="13" xfId="16" applyNumberFormat="1" applyFont="1" applyBorder="1" applyAlignment="1">
      <alignment/>
    </xf>
    <xf numFmtId="177" fontId="8" fillId="0" borderId="11" xfId="16" applyNumberFormat="1" applyFont="1" applyBorder="1" applyAlignment="1">
      <alignment/>
    </xf>
    <xf numFmtId="177" fontId="8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177" fontId="0" fillId="0" borderId="16" xfId="16" applyNumberFormat="1" applyFont="1" applyBorder="1" applyAlignment="1">
      <alignment/>
    </xf>
    <xf numFmtId="177" fontId="8" fillId="0" borderId="16" xfId="16" applyNumberFormat="1" applyFont="1" applyBorder="1" applyAlignment="1">
      <alignment/>
    </xf>
    <xf numFmtId="177" fontId="8" fillId="0" borderId="9" xfId="16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8" xfId="0" applyFont="1" applyBorder="1" applyAlignment="1">
      <alignment horizontal="distributed"/>
    </xf>
    <xf numFmtId="0" fontId="0" fillId="0" borderId="8" xfId="0" applyBorder="1" applyAlignment="1">
      <alignment/>
    </xf>
    <xf numFmtId="0" fontId="0" fillId="0" borderId="8" xfId="0" applyBorder="1" applyAlignment="1">
      <alignment horizontal="distributed"/>
    </xf>
    <xf numFmtId="0" fontId="0" fillId="0" borderId="8" xfId="0" applyFont="1" applyBorder="1" applyAlignment="1">
      <alignment horizontal="distributed"/>
    </xf>
    <xf numFmtId="0" fontId="8" fillId="0" borderId="12" xfId="0" applyFont="1" applyBorder="1" applyAlignment="1">
      <alignment horizontal="distributed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3" fontId="9" fillId="0" borderId="2" xfId="0" applyNumberFormat="1" applyFont="1" applyBorder="1" applyAlignment="1">
      <alignment/>
    </xf>
    <xf numFmtId="179" fontId="0" fillId="0" borderId="17" xfId="0" applyNumberFormat="1" applyBorder="1" applyAlignment="1">
      <alignment/>
    </xf>
    <xf numFmtId="3" fontId="9" fillId="0" borderId="18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179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3"/>
  <sheetViews>
    <sheetView tabSelected="1" zoomScale="75" zoomScaleNormal="75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9.00390625" defaultRowHeight="13.5"/>
  <cols>
    <col min="1" max="1" width="15.625" style="0" customWidth="1"/>
    <col min="2" max="4" width="6.625" style="0" customWidth="1"/>
    <col min="5" max="5" width="7.625" style="0" customWidth="1"/>
    <col min="6" max="9" width="6.625" style="0" customWidth="1"/>
    <col min="10" max="10" width="7.625" style="0" customWidth="1"/>
    <col min="11" max="11" width="6.625" style="0" customWidth="1"/>
    <col min="12" max="12" width="8.00390625" style="0" customWidth="1"/>
    <col min="13" max="14" width="6.625" style="0" customWidth="1"/>
    <col min="15" max="15" width="0" style="0" hidden="1" customWidth="1"/>
    <col min="16" max="16" width="14.625" style="0" hidden="1" customWidth="1"/>
    <col min="17" max="17" width="9.875" style="0" hidden="1" customWidth="1"/>
    <col min="18" max="19" width="9.00390625" style="0" hidden="1" customWidth="1"/>
  </cols>
  <sheetData>
    <row r="1" spans="1:14" ht="14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2" t="s">
        <v>135</v>
      </c>
      <c r="N2" s="1"/>
    </row>
    <row r="3" spans="1:17" ht="13.5">
      <c r="A3" s="2"/>
      <c r="B3" s="72" t="s">
        <v>1</v>
      </c>
      <c r="C3" s="73"/>
      <c r="D3" s="73"/>
      <c r="E3" s="73"/>
      <c r="F3" s="73"/>
      <c r="G3" s="73"/>
      <c r="H3" s="73"/>
      <c r="I3" s="73"/>
      <c r="J3" s="73"/>
      <c r="K3" s="73"/>
      <c r="L3" s="74" t="s">
        <v>2</v>
      </c>
      <c r="M3" s="73"/>
      <c r="N3" s="75"/>
      <c r="Q3" t="s">
        <v>3</v>
      </c>
    </row>
    <row r="4" spans="1:14" ht="13.5">
      <c r="A4" s="4"/>
      <c r="B4" s="5"/>
      <c r="C4" s="6"/>
      <c r="D4" s="7"/>
      <c r="E4" s="7"/>
      <c r="F4" s="7"/>
      <c r="G4" s="8"/>
      <c r="H4" s="5"/>
      <c r="I4" s="7"/>
      <c r="J4" s="8"/>
      <c r="K4" s="9"/>
      <c r="L4" s="10"/>
      <c r="M4" s="11"/>
      <c r="N4" s="11"/>
    </row>
    <row r="5" spans="1:14" ht="13.5">
      <c r="A5" s="4"/>
      <c r="B5" s="12" t="s">
        <v>4</v>
      </c>
      <c r="C5" s="11" t="s">
        <v>5</v>
      </c>
      <c r="D5" s="5" t="s">
        <v>6</v>
      </c>
      <c r="E5" s="13"/>
      <c r="F5" s="14"/>
      <c r="G5" s="14"/>
      <c r="H5" s="15" t="s">
        <v>6</v>
      </c>
      <c r="I5" s="5"/>
      <c r="J5" s="3"/>
      <c r="K5" s="12" t="s">
        <v>7</v>
      </c>
      <c r="L5" s="76" t="s">
        <v>4</v>
      </c>
      <c r="M5" s="15" t="s">
        <v>6</v>
      </c>
      <c r="N5" s="15" t="s">
        <v>7</v>
      </c>
    </row>
    <row r="6" spans="1:14" ht="13.5">
      <c r="A6" s="4"/>
      <c r="B6" s="12"/>
      <c r="C6" s="15" t="s">
        <v>4</v>
      </c>
      <c r="D6" s="15" t="s">
        <v>4</v>
      </c>
      <c r="E6" s="17" t="s">
        <v>8</v>
      </c>
      <c r="F6" s="15" t="s">
        <v>9</v>
      </c>
      <c r="G6" s="15" t="s">
        <v>9</v>
      </c>
      <c r="H6" s="15" t="s">
        <v>10</v>
      </c>
      <c r="I6" s="12" t="s">
        <v>11</v>
      </c>
      <c r="J6" s="18" t="s">
        <v>8</v>
      </c>
      <c r="K6" s="12" t="s">
        <v>10</v>
      </c>
      <c r="L6" s="76"/>
      <c r="M6" s="15" t="s">
        <v>10</v>
      </c>
      <c r="N6" s="15" t="s">
        <v>10</v>
      </c>
    </row>
    <row r="7" spans="1:14" ht="13.5">
      <c r="A7" s="4"/>
      <c r="B7" s="12"/>
      <c r="C7" s="15"/>
      <c r="D7" s="15"/>
      <c r="E7" s="17" t="s">
        <v>12</v>
      </c>
      <c r="F7" s="17" t="s">
        <v>13</v>
      </c>
      <c r="G7" s="15" t="s">
        <v>14</v>
      </c>
      <c r="H7" s="15"/>
      <c r="I7" s="15"/>
      <c r="J7" s="17" t="s">
        <v>15</v>
      </c>
      <c r="K7" s="12"/>
      <c r="L7" s="16"/>
      <c r="M7" s="15"/>
      <c r="N7" s="15"/>
    </row>
    <row r="8" spans="1:14" ht="13.5">
      <c r="A8" s="19"/>
      <c r="B8" s="20"/>
      <c r="C8" s="21"/>
      <c r="D8" s="21"/>
      <c r="E8" s="17" t="s">
        <v>16</v>
      </c>
      <c r="F8" s="17" t="s">
        <v>17</v>
      </c>
      <c r="G8" s="15" t="s">
        <v>18</v>
      </c>
      <c r="H8" s="15"/>
      <c r="I8" s="15"/>
      <c r="J8" s="17" t="s">
        <v>10</v>
      </c>
      <c r="K8" s="12"/>
      <c r="L8" s="22"/>
      <c r="M8" s="15"/>
      <c r="N8" s="15"/>
    </row>
    <row r="9" spans="1:17" ht="13.5">
      <c r="A9" s="23" t="s">
        <v>19</v>
      </c>
      <c r="B9" s="24">
        <f>SUM(B12:B20)</f>
        <v>291</v>
      </c>
      <c r="C9" s="24">
        <f aca="true" t="shared" si="0" ref="C9:K9">SUM(C12:C20)</f>
        <v>35</v>
      </c>
      <c r="D9" s="24">
        <f t="shared" si="0"/>
        <v>256</v>
      </c>
      <c r="E9" s="24">
        <f t="shared" si="0"/>
        <v>124</v>
      </c>
      <c r="F9" s="24">
        <f t="shared" si="0"/>
        <v>1</v>
      </c>
      <c r="G9" s="24">
        <f t="shared" si="0"/>
        <v>141</v>
      </c>
      <c r="H9" s="24">
        <f t="shared" si="0"/>
        <v>3626</v>
      </c>
      <c r="I9" s="24">
        <f t="shared" si="0"/>
        <v>421</v>
      </c>
      <c r="J9" s="24">
        <f t="shared" si="0"/>
        <v>31</v>
      </c>
      <c r="K9" s="24">
        <f t="shared" si="0"/>
        <v>3033</v>
      </c>
      <c r="L9" s="35">
        <f>B9/Q9*100000</f>
        <v>4.811994864559707</v>
      </c>
      <c r="M9" s="35">
        <f>H9/Q9*100000</f>
        <v>59.95977106148969</v>
      </c>
      <c r="N9" s="35">
        <f>K9/Q9*100000</f>
        <v>50.15388461927696</v>
      </c>
      <c r="P9" s="23" t="s">
        <v>19</v>
      </c>
      <c r="Q9" s="79">
        <f>SUM(Q12:Q20)</f>
        <v>6047388</v>
      </c>
    </row>
    <row r="10" spans="1:16" ht="13.5">
      <c r="A10" s="25"/>
      <c r="B10" s="26"/>
      <c r="C10" s="26"/>
      <c r="D10" s="26"/>
      <c r="E10" s="26"/>
      <c r="F10" s="26"/>
      <c r="G10" s="26"/>
      <c r="H10" s="26"/>
      <c r="I10" s="26"/>
      <c r="J10" s="27"/>
      <c r="K10" s="27"/>
      <c r="L10" s="28"/>
      <c r="M10" s="29"/>
      <c r="N10" s="29"/>
      <c r="P10" s="25"/>
    </row>
    <row r="11" spans="1:16" ht="14.25" thickBot="1">
      <c r="A11" s="30" t="s">
        <v>20</v>
      </c>
      <c r="B11" s="26"/>
      <c r="C11" s="26"/>
      <c r="D11" s="26"/>
      <c r="E11" s="26"/>
      <c r="F11" s="26"/>
      <c r="G11" s="26"/>
      <c r="H11" s="26"/>
      <c r="I11" s="26"/>
      <c r="J11" s="27"/>
      <c r="K11" s="27"/>
      <c r="L11" s="28"/>
      <c r="M11" s="29"/>
      <c r="N11" s="29"/>
      <c r="P11" s="30" t="s">
        <v>20</v>
      </c>
    </row>
    <row r="12" spans="1:19" ht="14.25" thickBot="1">
      <c r="A12" s="31" t="s">
        <v>21</v>
      </c>
      <c r="B12" s="32">
        <f aca="true" t="shared" si="1" ref="B12:K12">B23</f>
        <v>48</v>
      </c>
      <c r="C12" s="32">
        <f t="shared" si="1"/>
        <v>6</v>
      </c>
      <c r="D12" s="32">
        <f t="shared" si="1"/>
        <v>42</v>
      </c>
      <c r="E12" s="32">
        <f t="shared" si="1"/>
        <v>17</v>
      </c>
      <c r="F12" s="33">
        <f t="shared" si="1"/>
        <v>0</v>
      </c>
      <c r="G12" s="32">
        <f t="shared" si="1"/>
        <v>22</v>
      </c>
      <c r="H12" s="32">
        <f t="shared" si="1"/>
        <v>633</v>
      </c>
      <c r="I12" s="32">
        <f t="shared" si="1"/>
        <v>70</v>
      </c>
      <c r="J12" s="32">
        <f t="shared" si="1"/>
        <v>2</v>
      </c>
      <c r="K12" s="34">
        <f t="shared" si="1"/>
        <v>525</v>
      </c>
      <c r="L12" s="35">
        <f aca="true" t="shared" si="2" ref="L12:L19">B12/Q12*100000</f>
        <v>5.226685715032384</v>
      </c>
      <c r="M12" s="36">
        <f aca="true" t="shared" si="3" ref="M12:M19">H12/Q12*100000</f>
        <v>68.92691786698956</v>
      </c>
      <c r="N12" s="36">
        <f aca="true" t="shared" si="4" ref="N12:N19">K12/Q12*100000</f>
        <v>57.16687500816669</v>
      </c>
      <c r="P12" s="59" t="s">
        <v>21</v>
      </c>
      <c r="Q12" s="68">
        <f>Q23</f>
        <v>918364</v>
      </c>
      <c r="S12" s="37">
        <f>L12+M12+N12</f>
        <v>131.32047859018863</v>
      </c>
    </row>
    <row r="13" spans="1:19" ht="14.25" thickBot="1">
      <c r="A13" s="31" t="s">
        <v>22</v>
      </c>
      <c r="B13" s="32">
        <f aca="true" t="shared" si="5" ref="B13:K13">B32+B30+B86</f>
        <v>62</v>
      </c>
      <c r="C13" s="32">
        <f t="shared" si="5"/>
        <v>11</v>
      </c>
      <c r="D13" s="32">
        <f t="shared" si="5"/>
        <v>51</v>
      </c>
      <c r="E13" s="32">
        <f t="shared" si="5"/>
        <v>22</v>
      </c>
      <c r="F13" s="33">
        <f t="shared" si="5"/>
        <v>0</v>
      </c>
      <c r="G13" s="32">
        <f t="shared" si="5"/>
        <v>27</v>
      </c>
      <c r="H13" s="32">
        <f t="shared" si="5"/>
        <v>1007</v>
      </c>
      <c r="I13" s="32">
        <f t="shared" si="5"/>
        <v>99</v>
      </c>
      <c r="J13" s="32">
        <f t="shared" si="5"/>
        <v>3</v>
      </c>
      <c r="K13" s="34">
        <f t="shared" si="5"/>
        <v>872</v>
      </c>
      <c r="L13" s="35">
        <f t="shared" si="2"/>
        <v>3.8122292625488443</v>
      </c>
      <c r="M13" s="36">
        <f t="shared" si="3"/>
        <v>61.91798173204332</v>
      </c>
      <c r="N13" s="36">
        <f t="shared" si="4"/>
        <v>53.61715995068697</v>
      </c>
      <c r="P13" s="59" t="s">
        <v>22</v>
      </c>
      <c r="Q13" s="68">
        <f>Q32+Q30+Q86</f>
        <v>1626345</v>
      </c>
      <c r="S13" s="37">
        <f aca="true" t="shared" si="6" ref="S13:S19">L13+M13+N13</f>
        <v>119.34737094527914</v>
      </c>
    </row>
    <row r="14" spans="1:19" ht="14.25" thickBot="1">
      <c r="A14" s="31" t="s">
        <v>23</v>
      </c>
      <c r="B14" s="32">
        <f aca="true" t="shared" si="7" ref="B14:K14">B35+B37+B81</f>
        <v>56</v>
      </c>
      <c r="C14" s="32">
        <f t="shared" si="7"/>
        <v>6</v>
      </c>
      <c r="D14" s="32">
        <f t="shared" si="7"/>
        <v>50</v>
      </c>
      <c r="E14" s="32">
        <f t="shared" si="7"/>
        <v>22</v>
      </c>
      <c r="F14" s="33">
        <f t="shared" si="7"/>
        <v>0</v>
      </c>
      <c r="G14" s="32">
        <f t="shared" si="7"/>
        <v>30</v>
      </c>
      <c r="H14" s="32">
        <f t="shared" si="7"/>
        <v>729</v>
      </c>
      <c r="I14" s="32">
        <f t="shared" si="7"/>
        <v>67</v>
      </c>
      <c r="J14" s="32">
        <f t="shared" si="7"/>
        <v>5</v>
      </c>
      <c r="K14" s="34">
        <f t="shared" si="7"/>
        <v>636</v>
      </c>
      <c r="L14" s="35">
        <f t="shared" si="2"/>
        <v>4.345835370443663</v>
      </c>
      <c r="M14" s="36">
        <f t="shared" si="3"/>
        <v>56.573464018811265</v>
      </c>
      <c r="N14" s="36">
        <f t="shared" si="4"/>
        <v>49.356273135753035</v>
      </c>
      <c r="P14" s="59" t="s">
        <v>23</v>
      </c>
      <c r="Q14" s="68">
        <f>Q35+Q37+Q81</f>
        <v>1288590</v>
      </c>
      <c r="S14" s="37">
        <f t="shared" si="6"/>
        <v>110.27557252500796</v>
      </c>
    </row>
    <row r="15" spans="1:19" ht="14.25" thickBot="1">
      <c r="A15" s="31" t="s">
        <v>24</v>
      </c>
      <c r="B15" s="32">
        <f aca="true" t="shared" si="8" ref="B15:K15">B39+B109</f>
        <v>32</v>
      </c>
      <c r="C15" s="32">
        <f t="shared" si="8"/>
        <v>3</v>
      </c>
      <c r="D15" s="32">
        <f t="shared" si="8"/>
        <v>29</v>
      </c>
      <c r="E15" s="32">
        <f t="shared" si="8"/>
        <v>16</v>
      </c>
      <c r="F15" s="33">
        <f t="shared" si="8"/>
        <v>0</v>
      </c>
      <c r="G15" s="32">
        <f t="shared" si="8"/>
        <v>16</v>
      </c>
      <c r="H15" s="32">
        <f t="shared" si="8"/>
        <v>479</v>
      </c>
      <c r="I15" s="32">
        <f t="shared" si="8"/>
        <v>59</v>
      </c>
      <c r="J15" s="32">
        <f t="shared" si="8"/>
        <v>5</v>
      </c>
      <c r="K15" s="34">
        <f t="shared" si="8"/>
        <v>402</v>
      </c>
      <c r="L15" s="35">
        <f t="shared" si="2"/>
        <v>3.6632049380002565</v>
      </c>
      <c r="M15" s="36">
        <f t="shared" si="3"/>
        <v>54.83359891569133</v>
      </c>
      <c r="N15" s="36">
        <f t="shared" si="4"/>
        <v>46.01901203362822</v>
      </c>
      <c r="P15" s="59" t="s">
        <v>24</v>
      </c>
      <c r="Q15" s="68">
        <f>Q39+Q109</f>
        <v>873552</v>
      </c>
      <c r="S15" s="37">
        <f t="shared" si="6"/>
        <v>104.5158158873198</v>
      </c>
    </row>
    <row r="16" spans="1:19" ht="14.25" thickBot="1">
      <c r="A16" s="31" t="s">
        <v>25</v>
      </c>
      <c r="B16" s="32">
        <f aca="true" t="shared" si="9" ref="B16:K16">B90+B101</f>
        <v>25</v>
      </c>
      <c r="C16" s="32">
        <f t="shared" si="9"/>
        <v>3</v>
      </c>
      <c r="D16" s="32">
        <f t="shared" si="9"/>
        <v>22</v>
      </c>
      <c r="E16" s="32">
        <f t="shared" si="9"/>
        <v>14</v>
      </c>
      <c r="F16" s="33">
        <f t="shared" si="9"/>
        <v>0</v>
      </c>
      <c r="G16" s="32">
        <f t="shared" si="9"/>
        <v>12</v>
      </c>
      <c r="H16" s="32">
        <f t="shared" si="9"/>
        <v>194</v>
      </c>
      <c r="I16" s="32">
        <f t="shared" si="9"/>
        <v>27</v>
      </c>
      <c r="J16" s="32">
        <f t="shared" si="9"/>
        <v>3</v>
      </c>
      <c r="K16" s="34">
        <f t="shared" si="9"/>
        <v>169</v>
      </c>
      <c r="L16" s="35">
        <f t="shared" si="2"/>
        <v>7.140001142400183</v>
      </c>
      <c r="M16" s="36">
        <f t="shared" si="3"/>
        <v>55.40640886502542</v>
      </c>
      <c r="N16" s="36">
        <f t="shared" si="4"/>
        <v>48.26640772262524</v>
      </c>
      <c r="P16" s="59" t="s">
        <v>25</v>
      </c>
      <c r="Q16" s="68">
        <f>Q90+Q101</f>
        <v>350140</v>
      </c>
      <c r="S16" s="37">
        <f t="shared" si="6"/>
        <v>110.81281773005084</v>
      </c>
    </row>
    <row r="17" spans="1:19" ht="14.25" thickBot="1">
      <c r="A17" s="31" t="s">
        <v>141</v>
      </c>
      <c r="B17" s="44">
        <f>B51+B59</f>
        <v>17</v>
      </c>
      <c r="C17" s="44">
        <f aca="true" t="shared" si="10" ref="C17:K17">C51+C59</f>
        <v>1</v>
      </c>
      <c r="D17" s="44">
        <f t="shared" si="10"/>
        <v>16</v>
      </c>
      <c r="E17" s="44">
        <f t="shared" si="10"/>
        <v>11</v>
      </c>
      <c r="F17" s="44">
        <f t="shared" si="10"/>
        <v>0</v>
      </c>
      <c r="G17" s="44">
        <f t="shared" si="10"/>
        <v>9</v>
      </c>
      <c r="H17" s="44">
        <f t="shared" si="10"/>
        <v>144</v>
      </c>
      <c r="I17" s="44">
        <f t="shared" si="10"/>
        <v>20</v>
      </c>
      <c r="J17" s="44">
        <f t="shared" si="10"/>
        <v>3</v>
      </c>
      <c r="K17" s="44">
        <f t="shared" si="10"/>
        <v>108</v>
      </c>
      <c r="L17" s="35">
        <f t="shared" si="2"/>
        <v>6.975417807010705</v>
      </c>
      <c r="M17" s="36">
        <f t="shared" si="3"/>
        <v>59.08589201232597</v>
      </c>
      <c r="N17" s="36">
        <f t="shared" si="4"/>
        <v>44.31441900924448</v>
      </c>
      <c r="P17" s="59" t="s">
        <v>141</v>
      </c>
      <c r="Q17" s="68">
        <f>Q51+Q59</f>
        <v>243713</v>
      </c>
      <c r="S17" s="37">
        <f t="shared" si="6"/>
        <v>110.37572882858115</v>
      </c>
    </row>
    <row r="18" spans="1:19" ht="14.25" thickBot="1">
      <c r="A18" s="31" t="s">
        <v>26</v>
      </c>
      <c r="B18" s="32">
        <f aca="true" t="shared" si="11" ref="B18:K18">B119</f>
        <v>17</v>
      </c>
      <c r="C18" s="32">
        <f t="shared" si="11"/>
        <v>2</v>
      </c>
      <c r="D18" s="32">
        <f t="shared" si="11"/>
        <v>15</v>
      </c>
      <c r="E18" s="32">
        <f t="shared" si="11"/>
        <v>10</v>
      </c>
      <c r="F18" s="33">
        <f t="shared" si="11"/>
        <v>1</v>
      </c>
      <c r="G18" s="32">
        <f t="shared" si="11"/>
        <v>8</v>
      </c>
      <c r="H18" s="32">
        <f t="shared" si="11"/>
        <v>89</v>
      </c>
      <c r="I18" s="32">
        <f t="shared" si="11"/>
        <v>18</v>
      </c>
      <c r="J18" s="32">
        <f t="shared" si="11"/>
        <v>1</v>
      </c>
      <c r="K18" s="34">
        <f t="shared" si="11"/>
        <v>70</v>
      </c>
      <c r="L18" s="35">
        <f t="shared" si="2"/>
        <v>11.919954003001024</v>
      </c>
      <c r="M18" s="36">
        <f t="shared" si="3"/>
        <v>62.40446507453477</v>
      </c>
      <c r="N18" s="36">
        <f t="shared" si="4"/>
        <v>49.08216354176892</v>
      </c>
      <c r="P18" s="59" t="s">
        <v>26</v>
      </c>
      <c r="Q18" s="68">
        <f>Q119</f>
        <v>142618</v>
      </c>
      <c r="S18" s="37">
        <f t="shared" si="6"/>
        <v>123.40658261930471</v>
      </c>
    </row>
    <row r="19" spans="1:19" ht="14.25" thickBot="1">
      <c r="A19" s="31" t="s">
        <v>27</v>
      </c>
      <c r="B19" s="32">
        <f aca="true" t="shared" si="12" ref="B19:K19">B76</f>
        <v>20</v>
      </c>
      <c r="C19" s="32">
        <f t="shared" si="12"/>
        <v>1</v>
      </c>
      <c r="D19" s="32">
        <f t="shared" si="12"/>
        <v>19</v>
      </c>
      <c r="E19" s="32">
        <f t="shared" si="12"/>
        <v>7</v>
      </c>
      <c r="F19" s="33">
        <f t="shared" si="12"/>
        <v>0</v>
      </c>
      <c r="G19" s="32">
        <f t="shared" si="12"/>
        <v>9</v>
      </c>
      <c r="H19" s="32">
        <f t="shared" si="12"/>
        <v>192</v>
      </c>
      <c r="I19" s="32">
        <f t="shared" si="12"/>
        <v>37</v>
      </c>
      <c r="J19" s="32">
        <f t="shared" si="12"/>
        <v>6</v>
      </c>
      <c r="K19" s="34">
        <f t="shared" si="12"/>
        <v>139</v>
      </c>
      <c r="L19" s="35">
        <f t="shared" si="2"/>
        <v>6.170953936914339</v>
      </c>
      <c r="M19" s="36">
        <f t="shared" si="3"/>
        <v>59.24115779437764</v>
      </c>
      <c r="N19" s="36">
        <f t="shared" si="4"/>
        <v>42.88812986155465</v>
      </c>
      <c r="P19" s="59" t="s">
        <v>27</v>
      </c>
      <c r="Q19" s="68">
        <f>Q76</f>
        <v>324099</v>
      </c>
      <c r="S19" s="37">
        <f t="shared" si="6"/>
        <v>108.30024159284665</v>
      </c>
    </row>
    <row r="20" spans="1:19" ht="14.25" thickBot="1">
      <c r="A20" s="31" t="s">
        <v>143</v>
      </c>
      <c r="B20" s="44">
        <f>B66</f>
        <v>14</v>
      </c>
      <c r="C20" s="44">
        <f aca="true" t="shared" si="13" ref="C20:K20">C66</f>
        <v>2</v>
      </c>
      <c r="D20" s="44">
        <f t="shared" si="13"/>
        <v>12</v>
      </c>
      <c r="E20" s="44">
        <f t="shared" si="13"/>
        <v>5</v>
      </c>
      <c r="F20" s="44">
        <f t="shared" si="13"/>
        <v>0</v>
      </c>
      <c r="G20" s="44">
        <f t="shared" si="13"/>
        <v>8</v>
      </c>
      <c r="H20" s="44">
        <f t="shared" si="13"/>
        <v>159</v>
      </c>
      <c r="I20" s="44">
        <f t="shared" si="13"/>
        <v>24</v>
      </c>
      <c r="J20" s="44">
        <f t="shared" si="13"/>
        <v>3</v>
      </c>
      <c r="K20" s="44">
        <f t="shared" si="13"/>
        <v>112</v>
      </c>
      <c r="L20" s="35">
        <f>B20/Q20*100000</f>
        <v>5.000589355174003</v>
      </c>
      <c r="M20" s="36">
        <f>H20/Q20*100000</f>
        <v>56.792407676619035</v>
      </c>
      <c r="N20" s="36">
        <f>K20/Q20*100000</f>
        <v>40.00471484139202</v>
      </c>
      <c r="P20" s="59" t="s">
        <v>142</v>
      </c>
      <c r="Q20" s="68">
        <f>Q66</f>
        <v>279967</v>
      </c>
      <c r="S20" s="37"/>
    </row>
    <row r="21" spans="1:17" ht="14.25" thickBot="1">
      <c r="A21" s="25"/>
      <c r="B21" s="26"/>
      <c r="C21" s="26"/>
      <c r="D21" s="26"/>
      <c r="E21" s="26"/>
      <c r="F21" s="26"/>
      <c r="G21" s="26"/>
      <c r="H21" s="26"/>
      <c r="I21" s="26"/>
      <c r="J21" s="27"/>
      <c r="K21" s="27"/>
      <c r="L21" s="28"/>
      <c r="M21" s="29"/>
      <c r="N21" s="29"/>
      <c r="P21" s="60"/>
      <c r="Q21" s="68"/>
    </row>
    <row r="22" spans="1:17" ht="14.25" thickBot="1">
      <c r="A22" s="38" t="s">
        <v>28</v>
      </c>
      <c r="B22" s="26"/>
      <c r="C22" s="26"/>
      <c r="D22" s="26"/>
      <c r="E22" s="26"/>
      <c r="F22" s="26"/>
      <c r="G22" s="26"/>
      <c r="H22" s="26"/>
      <c r="I22" s="26"/>
      <c r="J22" s="27"/>
      <c r="K22" s="27"/>
      <c r="L22" s="28"/>
      <c r="M22" s="29"/>
      <c r="N22" s="29"/>
      <c r="P22" s="61" t="s">
        <v>29</v>
      </c>
      <c r="Q22" s="68"/>
    </row>
    <row r="23" spans="1:17" ht="14.25" thickBot="1">
      <c r="A23" s="39" t="s">
        <v>30</v>
      </c>
      <c r="B23" s="40">
        <f aca="true" t="shared" si="14" ref="B23:K23">SUM(B24:B29)</f>
        <v>48</v>
      </c>
      <c r="C23" s="40">
        <f t="shared" si="14"/>
        <v>6</v>
      </c>
      <c r="D23" s="40">
        <f>SUM(D24:D29)</f>
        <v>42</v>
      </c>
      <c r="E23" s="40">
        <f>SUM(E24:E29)</f>
        <v>17</v>
      </c>
      <c r="F23" s="40">
        <f>SUM(F24:F29)</f>
        <v>0</v>
      </c>
      <c r="G23" s="40">
        <f>SUM(G24:G29)</f>
        <v>22</v>
      </c>
      <c r="H23" s="40">
        <f>SUM(H24:H29)</f>
        <v>633</v>
      </c>
      <c r="I23" s="40">
        <f t="shared" si="14"/>
        <v>70</v>
      </c>
      <c r="J23" s="40">
        <f t="shared" si="14"/>
        <v>2</v>
      </c>
      <c r="K23" s="41">
        <f t="shared" si="14"/>
        <v>525</v>
      </c>
      <c r="L23" s="42">
        <f aca="true" t="shared" si="15" ref="L23:L67">B23/Q23*100000</f>
        <v>5.226685715032384</v>
      </c>
      <c r="M23" s="43">
        <f aca="true" t="shared" si="16" ref="M23:M67">H23/Q23*100000</f>
        <v>68.92691786698956</v>
      </c>
      <c r="N23" s="43">
        <f aca="true" t="shared" si="17" ref="N23:N67">K23/Q23*100000</f>
        <v>57.16687500816669</v>
      </c>
      <c r="P23" s="62" t="s">
        <v>30</v>
      </c>
      <c r="Q23" s="68">
        <f>SUM(Q24:Q29)</f>
        <v>918364</v>
      </c>
    </row>
    <row r="24" spans="1:17" ht="13.5">
      <c r="A24" s="31" t="s">
        <v>31</v>
      </c>
      <c r="B24" s="44">
        <v>20</v>
      </c>
      <c r="C24" s="44">
        <v>3</v>
      </c>
      <c r="D24" s="44">
        <v>17</v>
      </c>
      <c r="E24" s="44">
        <v>7</v>
      </c>
      <c r="F24" s="44" t="s">
        <v>134</v>
      </c>
      <c r="G24" s="44">
        <v>7</v>
      </c>
      <c r="H24" s="44">
        <v>182</v>
      </c>
      <c r="I24" s="44">
        <v>14</v>
      </c>
      <c r="J24" s="45" t="s">
        <v>134</v>
      </c>
      <c r="K24" s="45">
        <v>162</v>
      </c>
      <c r="L24" s="35">
        <f t="shared" si="15"/>
        <v>11.060172870501965</v>
      </c>
      <c r="M24" s="36">
        <f aca="true" t="shared" si="18" ref="M24:M31">H24/Q24*100000</f>
        <v>100.64757312156789</v>
      </c>
      <c r="N24" s="36">
        <f t="shared" si="17"/>
        <v>89.58740025106593</v>
      </c>
      <c r="P24" s="59" t="s">
        <v>31</v>
      </c>
      <c r="Q24" s="69">
        <v>180829</v>
      </c>
    </row>
    <row r="25" spans="1:17" ht="13.5">
      <c r="A25" s="31" t="s">
        <v>32</v>
      </c>
      <c r="B25" s="44">
        <v>4</v>
      </c>
      <c r="C25" s="44" t="s">
        <v>134</v>
      </c>
      <c r="D25" s="44">
        <v>4</v>
      </c>
      <c r="E25" s="44">
        <v>2</v>
      </c>
      <c r="F25" s="44" t="s">
        <v>134</v>
      </c>
      <c r="G25" s="44">
        <v>3</v>
      </c>
      <c r="H25" s="44">
        <v>85</v>
      </c>
      <c r="I25" s="44">
        <v>15</v>
      </c>
      <c r="J25" s="45" t="s">
        <v>134</v>
      </c>
      <c r="K25" s="45">
        <v>81</v>
      </c>
      <c r="L25" s="35">
        <f t="shared" si="15"/>
        <v>2.194618794715358</v>
      </c>
      <c r="M25" s="36">
        <f t="shared" si="18"/>
        <v>46.635649387701356</v>
      </c>
      <c r="N25" s="36">
        <f t="shared" si="17"/>
        <v>44.441030592985996</v>
      </c>
      <c r="P25" s="59" t="s">
        <v>32</v>
      </c>
      <c r="Q25" s="69">
        <v>182264</v>
      </c>
    </row>
    <row r="26" spans="1:17" ht="13.5">
      <c r="A26" s="31" t="s">
        <v>33</v>
      </c>
      <c r="B26" s="44">
        <v>7</v>
      </c>
      <c r="C26" s="44" t="s">
        <v>134</v>
      </c>
      <c r="D26" s="44">
        <v>7</v>
      </c>
      <c r="E26" s="44">
        <v>3</v>
      </c>
      <c r="F26" s="44" t="s">
        <v>134</v>
      </c>
      <c r="G26" s="44">
        <v>4</v>
      </c>
      <c r="H26" s="44">
        <v>90</v>
      </c>
      <c r="I26" s="44">
        <v>9</v>
      </c>
      <c r="J26" s="45" t="s">
        <v>134</v>
      </c>
      <c r="K26" s="45">
        <v>90</v>
      </c>
      <c r="L26" s="35">
        <f t="shared" si="15"/>
        <v>4.715265334716478</v>
      </c>
      <c r="M26" s="36">
        <f t="shared" si="18"/>
        <v>60.62484001778329</v>
      </c>
      <c r="N26" s="36">
        <f t="shared" si="17"/>
        <v>60.62484001778329</v>
      </c>
      <c r="P26" s="59" t="s">
        <v>33</v>
      </c>
      <c r="Q26" s="69">
        <v>148454</v>
      </c>
    </row>
    <row r="27" spans="1:17" ht="13.5">
      <c r="A27" s="31" t="s">
        <v>34</v>
      </c>
      <c r="B27" s="44">
        <v>5</v>
      </c>
      <c r="C27" s="44">
        <v>1</v>
      </c>
      <c r="D27" s="44">
        <v>4</v>
      </c>
      <c r="E27" s="44">
        <v>2</v>
      </c>
      <c r="F27" s="44" t="s">
        <v>134</v>
      </c>
      <c r="G27" s="44">
        <v>4</v>
      </c>
      <c r="H27" s="44">
        <v>98</v>
      </c>
      <c r="I27" s="44">
        <v>15</v>
      </c>
      <c r="J27" s="45" t="s">
        <v>134</v>
      </c>
      <c r="K27" s="45">
        <v>69</v>
      </c>
      <c r="L27" s="35">
        <f t="shared" si="15"/>
        <v>3.3171456625003315</v>
      </c>
      <c r="M27" s="36">
        <f t="shared" si="18"/>
        <v>65.0160549850065</v>
      </c>
      <c r="N27" s="36">
        <f t="shared" si="17"/>
        <v>45.77661014250458</v>
      </c>
      <c r="P27" s="59" t="s">
        <v>34</v>
      </c>
      <c r="Q27" s="69">
        <v>150732</v>
      </c>
    </row>
    <row r="28" spans="1:17" ht="13.5">
      <c r="A28" s="31" t="s">
        <v>35</v>
      </c>
      <c r="B28" s="44">
        <v>5</v>
      </c>
      <c r="C28" s="44">
        <v>1</v>
      </c>
      <c r="D28" s="44">
        <v>4</v>
      </c>
      <c r="E28" s="44">
        <v>2</v>
      </c>
      <c r="F28" s="44" t="s">
        <v>134</v>
      </c>
      <c r="G28" s="44" t="s">
        <v>134</v>
      </c>
      <c r="H28" s="44">
        <v>85</v>
      </c>
      <c r="I28" s="44">
        <v>9</v>
      </c>
      <c r="J28" s="45">
        <v>1</v>
      </c>
      <c r="K28" s="45">
        <v>56</v>
      </c>
      <c r="L28" s="35">
        <f t="shared" si="15"/>
        <v>4.488652686009767</v>
      </c>
      <c r="M28" s="36">
        <f t="shared" si="18"/>
        <v>76.30709566216605</v>
      </c>
      <c r="N28" s="36">
        <f t="shared" si="17"/>
        <v>50.2729100833094</v>
      </c>
      <c r="P28" s="59" t="s">
        <v>35</v>
      </c>
      <c r="Q28" s="69">
        <v>111392</v>
      </c>
    </row>
    <row r="29" spans="1:17" ht="14.25" thickBot="1">
      <c r="A29" s="31" t="s">
        <v>36</v>
      </c>
      <c r="B29" s="44">
        <v>7</v>
      </c>
      <c r="C29" s="44">
        <v>1</v>
      </c>
      <c r="D29" s="44">
        <v>6</v>
      </c>
      <c r="E29" s="44">
        <v>1</v>
      </c>
      <c r="F29" s="44" t="s">
        <v>134</v>
      </c>
      <c r="G29" s="44">
        <v>4</v>
      </c>
      <c r="H29" s="44">
        <v>93</v>
      </c>
      <c r="I29" s="44">
        <v>8</v>
      </c>
      <c r="J29" s="45">
        <v>1</v>
      </c>
      <c r="K29" s="45">
        <v>67</v>
      </c>
      <c r="L29" s="35">
        <f t="shared" si="15"/>
        <v>4.8378290587658</v>
      </c>
      <c r="M29" s="36">
        <f t="shared" si="18"/>
        <v>64.2740146378885</v>
      </c>
      <c r="N29" s="36">
        <f t="shared" si="17"/>
        <v>46.30493527675838</v>
      </c>
      <c r="P29" s="59" t="s">
        <v>36</v>
      </c>
      <c r="Q29" s="69">
        <v>144693</v>
      </c>
    </row>
    <row r="30" spans="1:17" ht="14.25" thickBot="1">
      <c r="A30" s="39" t="s">
        <v>132</v>
      </c>
      <c r="B30" s="40">
        <f>SUM(B31:B31)</f>
        <v>23</v>
      </c>
      <c r="C30" s="40">
        <f aca="true" t="shared" si="19" ref="C30:K30">SUM(C31:C31)</f>
        <v>4</v>
      </c>
      <c r="D30" s="40">
        <f t="shared" si="19"/>
        <v>19</v>
      </c>
      <c r="E30" s="40">
        <f t="shared" si="19"/>
        <v>6</v>
      </c>
      <c r="F30" s="40">
        <f t="shared" si="19"/>
        <v>0</v>
      </c>
      <c r="G30" s="40">
        <f t="shared" si="19"/>
        <v>6</v>
      </c>
      <c r="H30" s="40">
        <f t="shared" si="19"/>
        <v>349</v>
      </c>
      <c r="I30" s="40">
        <f t="shared" si="19"/>
        <v>32</v>
      </c>
      <c r="J30" s="40">
        <f t="shared" si="19"/>
        <v>1</v>
      </c>
      <c r="K30" s="40">
        <f t="shared" si="19"/>
        <v>289</v>
      </c>
      <c r="L30" s="42">
        <f>B30/Q30*100000</f>
        <v>4.050101516674973</v>
      </c>
      <c r="M30" s="43">
        <f t="shared" si="18"/>
        <v>61.45588823128545</v>
      </c>
      <c r="N30" s="54">
        <f>K30/Q30*100000</f>
        <v>50.89040601387247</v>
      </c>
      <c r="P30" s="62" t="s">
        <v>76</v>
      </c>
      <c r="Q30" s="68">
        <f>SUM(Q31:Q31)</f>
        <v>567887</v>
      </c>
    </row>
    <row r="31" spans="1:17" ht="14.25" thickBot="1">
      <c r="A31" s="31" t="s">
        <v>77</v>
      </c>
      <c r="B31" s="44">
        <v>23</v>
      </c>
      <c r="C31" s="44">
        <v>4</v>
      </c>
      <c r="D31" s="44">
        <v>19</v>
      </c>
      <c r="E31" s="44">
        <v>6</v>
      </c>
      <c r="F31" s="44" t="s">
        <v>134</v>
      </c>
      <c r="G31" s="44">
        <v>6</v>
      </c>
      <c r="H31" s="44">
        <v>349</v>
      </c>
      <c r="I31" s="44">
        <v>32</v>
      </c>
      <c r="J31" s="45">
        <v>1</v>
      </c>
      <c r="K31" s="45">
        <v>289</v>
      </c>
      <c r="L31" s="35">
        <f>B31/Q31*100000</f>
        <v>4.050101516674973</v>
      </c>
      <c r="M31" s="36">
        <f t="shared" si="18"/>
        <v>61.45588823128545</v>
      </c>
      <c r="N31" s="55">
        <f>K31/Q31*100000</f>
        <v>50.89040601387247</v>
      </c>
      <c r="P31" s="59" t="s">
        <v>77</v>
      </c>
      <c r="Q31" s="69">
        <v>567887</v>
      </c>
    </row>
    <row r="32" spans="1:17" ht="14.25" thickBot="1">
      <c r="A32" s="39" t="s">
        <v>37</v>
      </c>
      <c r="B32" s="40">
        <f aca="true" t="shared" si="20" ref="B32:K32">SUM(B33:B34)</f>
        <v>19</v>
      </c>
      <c r="C32" s="40">
        <f t="shared" si="20"/>
        <v>2</v>
      </c>
      <c r="D32" s="40">
        <f t="shared" si="20"/>
        <v>17</v>
      </c>
      <c r="E32" s="40">
        <f t="shared" si="20"/>
        <v>7</v>
      </c>
      <c r="F32" s="40">
        <f t="shared" si="20"/>
        <v>0</v>
      </c>
      <c r="G32" s="40">
        <f t="shared" si="20"/>
        <v>13</v>
      </c>
      <c r="H32" s="40">
        <f t="shared" si="20"/>
        <v>389</v>
      </c>
      <c r="I32" s="40">
        <f t="shared" si="20"/>
        <v>37</v>
      </c>
      <c r="J32" s="40">
        <f t="shared" si="20"/>
        <v>1</v>
      </c>
      <c r="K32" s="41">
        <f t="shared" si="20"/>
        <v>330</v>
      </c>
      <c r="L32" s="42">
        <f t="shared" si="15"/>
        <v>3.0842753900796716</v>
      </c>
      <c r="M32" s="43">
        <f t="shared" si="16"/>
        <v>63.14648035478906</v>
      </c>
      <c r="N32" s="43">
        <f t="shared" si="17"/>
        <v>53.56899361717325</v>
      </c>
      <c r="P32" s="62" t="s">
        <v>37</v>
      </c>
      <c r="Q32" s="68">
        <f>SUM(Q33:Q34)</f>
        <v>616028</v>
      </c>
    </row>
    <row r="33" spans="1:17" ht="13.5">
      <c r="A33" s="31" t="s">
        <v>38</v>
      </c>
      <c r="B33" s="44">
        <v>15</v>
      </c>
      <c r="C33" s="44">
        <v>2</v>
      </c>
      <c r="D33" s="44">
        <v>13</v>
      </c>
      <c r="E33" s="44">
        <v>5</v>
      </c>
      <c r="F33" s="44" t="s">
        <v>134</v>
      </c>
      <c r="G33" s="44">
        <v>9</v>
      </c>
      <c r="H33" s="44">
        <v>300</v>
      </c>
      <c r="I33" s="44">
        <v>27</v>
      </c>
      <c r="J33" s="45">
        <v>1</v>
      </c>
      <c r="K33" s="45">
        <v>257</v>
      </c>
      <c r="L33" s="35">
        <f t="shared" si="15"/>
        <v>3.2266877190114287</v>
      </c>
      <c r="M33" s="36">
        <f t="shared" si="16"/>
        <v>64.53375438022859</v>
      </c>
      <c r="N33" s="36">
        <f t="shared" si="17"/>
        <v>55.28391625239581</v>
      </c>
      <c r="P33" s="59" t="s">
        <v>38</v>
      </c>
      <c r="Q33" s="69">
        <v>464873</v>
      </c>
    </row>
    <row r="34" spans="1:17" ht="14.25" thickBot="1">
      <c r="A34" s="31" t="s">
        <v>39</v>
      </c>
      <c r="B34" s="44">
        <v>4</v>
      </c>
      <c r="C34" s="44" t="s">
        <v>134</v>
      </c>
      <c r="D34" s="44">
        <v>4</v>
      </c>
      <c r="E34" s="44">
        <v>2</v>
      </c>
      <c r="F34" s="44" t="s">
        <v>134</v>
      </c>
      <c r="G34" s="44">
        <v>4</v>
      </c>
      <c r="H34" s="44">
        <v>89</v>
      </c>
      <c r="I34" s="44">
        <v>10</v>
      </c>
      <c r="J34" s="45" t="s">
        <v>134</v>
      </c>
      <c r="K34" s="45">
        <v>73</v>
      </c>
      <c r="L34" s="35">
        <f t="shared" si="15"/>
        <v>2.646290231881182</v>
      </c>
      <c r="M34" s="36">
        <f t="shared" si="16"/>
        <v>58.87995765935629</v>
      </c>
      <c r="N34" s="36">
        <f t="shared" si="17"/>
        <v>48.29479673183156</v>
      </c>
      <c r="P34" s="59" t="s">
        <v>39</v>
      </c>
      <c r="Q34" s="69">
        <v>151155</v>
      </c>
    </row>
    <row r="35" spans="1:17" ht="14.25" thickBot="1">
      <c r="A35" s="39" t="s">
        <v>40</v>
      </c>
      <c r="B35" s="40">
        <f aca="true" t="shared" si="21" ref="B35:K35">SUM(B36)</f>
        <v>20</v>
      </c>
      <c r="C35" s="40">
        <f t="shared" si="21"/>
        <v>1</v>
      </c>
      <c r="D35" s="40">
        <f t="shared" si="21"/>
        <v>19</v>
      </c>
      <c r="E35" s="40">
        <f t="shared" si="21"/>
        <v>5</v>
      </c>
      <c r="F35" s="40">
        <f t="shared" si="21"/>
        <v>0</v>
      </c>
      <c r="G35" s="40">
        <f t="shared" si="21"/>
        <v>10</v>
      </c>
      <c r="H35" s="40">
        <f t="shared" si="21"/>
        <v>286</v>
      </c>
      <c r="I35" s="40">
        <f t="shared" si="21"/>
        <v>19</v>
      </c>
      <c r="J35" s="40">
        <f t="shared" si="21"/>
        <v>4</v>
      </c>
      <c r="K35" s="41">
        <f t="shared" si="21"/>
        <v>243</v>
      </c>
      <c r="L35" s="42">
        <f t="shared" si="15"/>
        <v>4.218715063765878</v>
      </c>
      <c r="M35" s="43">
        <f t="shared" si="16"/>
        <v>60.32762541185206</v>
      </c>
      <c r="N35" s="43">
        <f t="shared" si="17"/>
        <v>51.25738802475542</v>
      </c>
      <c r="P35" s="62" t="s">
        <v>40</v>
      </c>
      <c r="Q35" s="68">
        <f>SUM(Q36)</f>
        <v>474078</v>
      </c>
    </row>
    <row r="36" spans="1:17" ht="14.25" thickBot="1">
      <c r="A36" s="31" t="s">
        <v>41</v>
      </c>
      <c r="B36" s="44">
        <v>20</v>
      </c>
      <c r="C36" s="44">
        <v>1</v>
      </c>
      <c r="D36" s="44">
        <v>19</v>
      </c>
      <c r="E36" s="44">
        <v>5</v>
      </c>
      <c r="F36" s="44" t="s">
        <v>134</v>
      </c>
      <c r="G36" s="44">
        <v>10</v>
      </c>
      <c r="H36">
        <v>286</v>
      </c>
      <c r="I36">
        <v>19</v>
      </c>
      <c r="J36">
        <v>4</v>
      </c>
      <c r="K36">
        <v>243</v>
      </c>
      <c r="L36" s="35">
        <f t="shared" si="15"/>
        <v>4.218715063765878</v>
      </c>
      <c r="M36" s="36">
        <f t="shared" si="16"/>
        <v>60.32762541185206</v>
      </c>
      <c r="N36" s="36">
        <f t="shared" si="17"/>
        <v>51.25738802475542</v>
      </c>
      <c r="P36" s="59" t="s">
        <v>41</v>
      </c>
      <c r="Q36" s="69">
        <v>474078</v>
      </c>
    </row>
    <row r="37" spans="1:17" ht="14.25" thickBot="1">
      <c r="A37" s="39" t="s">
        <v>42</v>
      </c>
      <c r="B37" s="40">
        <f aca="true" t="shared" si="22" ref="B37:K37">SUM(B38:B38)</f>
        <v>9</v>
      </c>
      <c r="C37" s="40">
        <f t="shared" si="22"/>
        <v>3</v>
      </c>
      <c r="D37" s="40">
        <f t="shared" si="22"/>
        <v>6</v>
      </c>
      <c r="E37" s="40">
        <f t="shared" si="22"/>
        <v>2</v>
      </c>
      <c r="F37" s="40">
        <f t="shared" si="22"/>
        <v>0</v>
      </c>
      <c r="G37" s="40">
        <f t="shared" si="22"/>
        <v>4</v>
      </c>
      <c r="H37" s="40">
        <f t="shared" si="22"/>
        <v>73</v>
      </c>
      <c r="I37" s="40">
        <f t="shared" si="22"/>
        <v>9</v>
      </c>
      <c r="J37" s="40">
        <f t="shared" si="22"/>
        <v>0</v>
      </c>
      <c r="K37" s="41">
        <f t="shared" si="22"/>
        <v>64</v>
      </c>
      <c r="L37" s="42">
        <f t="shared" si="15"/>
        <v>5.975936894106398</v>
      </c>
      <c r="M37" s="43">
        <f t="shared" si="16"/>
        <v>48.47148814108523</v>
      </c>
      <c r="N37" s="43">
        <f t="shared" si="17"/>
        <v>42.495551246978835</v>
      </c>
      <c r="P37" s="62" t="s">
        <v>42</v>
      </c>
      <c r="Q37" s="68">
        <f>SUM(Q38:Q38)</f>
        <v>150604</v>
      </c>
    </row>
    <row r="38" spans="1:17" ht="14.25" thickBot="1">
      <c r="A38" s="31" t="s">
        <v>43</v>
      </c>
      <c r="B38" s="44">
        <v>9</v>
      </c>
      <c r="C38" s="44">
        <v>3</v>
      </c>
      <c r="D38" s="44">
        <v>6</v>
      </c>
      <c r="E38" s="44">
        <v>2</v>
      </c>
      <c r="F38" s="44" t="s">
        <v>134</v>
      </c>
      <c r="G38" s="44">
        <v>4</v>
      </c>
      <c r="H38" s="44">
        <v>73</v>
      </c>
      <c r="I38" s="44">
        <v>9</v>
      </c>
      <c r="J38" s="45" t="s">
        <v>134</v>
      </c>
      <c r="K38" s="45">
        <v>64</v>
      </c>
      <c r="L38" s="35">
        <f t="shared" si="15"/>
        <v>5.975936894106398</v>
      </c>
      <c r="M38" s="36">
        <f t="shared" si="16"/>
        <v>48.47148814108523</v>
      </c>
      <c r="N38" s="36">
        <f t="shared" si="17"/>
        <v>42.495551246978835</v>
      </c>
      <c r="P38" s="59" t="s">
        <v>43</v>
      </c>
      <c r="Q38" s="69">
        <v>150604</v>
      </c>
    </row>
    <row r="39" spans="1:17" ht="14.25" thickBot="1">
      <c r="A39" s="39" t="s">
        <v>136</v>
      </c>
      <c r="B39" s="40">
        <f>SUM(B40:B50)</f>
        <v>24</v>
      </c>
      <c r="C39" s="40">
        <v>3</v>
      </c>
      <c r="D39" s="40">
        <f aca="true" t="shared" si="23" ref="D39:K39">SUM(D40:D50)</f>
        <v>21</v>
      </c>
      <c r="E39" s="40">
        <f t="shared" si="23"/>
        <v>9</v>
      </c>
      <c r="F39" s="40">
        <f t="shared" si="23"/>
        <v>0</v>
      </c>
      <c r="G39" s="40">
        <f t="shared" si="23"/>
        <v>13</v>
      </c>
      <c r="H39" s="40">
        <f t="shared" si="23"/>
        <v>355</v>
      </c>
      <c r="I39" s="40">
        <f t="shared" si="23"/>
        <v>47</v>
      </c>
      <c r="J39" s="40">
        <f t="shared" si="23"/>
        <v>2</v>
      </c>
      <c r="K39" s="41">
        <f t="shared" si="23"/>
        <v>306</v>
      </c>
      <c r="L39" s="42">
        <f t="shared" si="15"/>
        <v>3.627174793553301</v>
      </c>
      <c r="M39" s="43">
        <f t="shared" si="16"/>
        <v>53.65196048797592</v>
      </c>
      <c r="N39" s="43">
        <f t="shared" si="17"/>
        <v>46.24647861780459</v>
      </c>
      <c r="P39" s="62" t="s">
        <v>44</v>
      </c>
      <c r="Q39" s="68">
        <f>SUM(Q40:Q50)</f>
        <v>661672</v>
      </c>
    </row>
    <row r="40" spans="1:17" ht="13.5">
      <c r="A40" s="31" t="s">
        <v>45</v>
      </c>
      <c r="B40" s="44">
        <v>3</v>
      </c>
      <c r="C40" s="44">
        <v>1</v>
      </c>
      <c r="D40" s="44">
        <v>2</v>
      </c>
      <c r="E40" s="44">
        <v>1</v>
      </c>
      <c r="F40" s="44" t="s">
        <v>134</v>
      </c>
      <c r="G40" s="44">
        <v>1</v>
      </c>
      <c r="H40" s="44">
        <v>77</v>
      </c>
      <c r="I40" s="44">
        <v>8</v>
      </c>
      <c r="J40" s="45" t="s">
        <v>134</v>
      </c>
      <c r="K40" s="45">
        <v>56</v>
      </c>
      <c r="L40" s="35">
        <f t="shared" si="15"/>
        <v>3.0216044719746185</v>
      </c>
      <c r="M40" s="36">
        <f t="shared" si="16"/>
        <v>77.55451478068187</v>
      </c>
      <c r="N40" s="36">
        <f t="shared" si="17"/>
        <v>56.40328347685954</v>
      </c>
      <c r="P40" s="59" t="s">
        <v>45</v>
      </c>
      <c r="Q40" s="69">
        <v>99285</v>
      </c>
    </row>
    <row r="41" spans="1:17" ht="13.5">
      <c r="A41" s="31" t="s">
        <v>46</v>
      </c>
      <c r="B41" s="44">
        <v>6</v>
      </c>
      <c r="C41" s="44" t="s">
        <v>134</v>
      </c>
      <c r="D41" s="44">
        <v>6</v>
      </c>
      <c r="E41" s="44">
        <v>1</v>
      </c>
      <c r="F41" s="44" t="s">
        <v>134</v>
      </c>
      <c r="G41" s="44">
        <v>3</v>
      </c>
      <c r="H41" s="44">
        <v>101</v>
      </c>
      <c r="I41" s="44">
        <v>16</v>
      </c>
      <c r="J41" s="45" t="s">
        <v>134</v>
      </c>
      <c r="K41" s="45">
        <v>82</v>
      </c>
      <c r="L41" s="35">
        <f t="shared" si="15"/>
        <v>3.4739913845013666</v>
      </c>
      <c r="M41" s="36">
        <f t="shared" si="16"/>
        <v>58.47885497243967</v>
      </c>
      <c r="N41" s="36">
        <f t="shared" si="17"/>
        <v>47.47788225485201</v>
      </c>
      <c r="P41" s="59" t="s">
        <v>46</v>
      </c>
      <c r="Q41" s="69">
        <v>172712</v>
      </c>
    </row>
    <row r="42" spans="1:17" ht="13.5">
      <c r="A42" s="31" t="s">
        <v>47</v>
      </c>
      <c r="B42" s="44">
        <v>4</v>
      </c>
      <c r="C42" s="44" t="s">
        <v>134</v>
      </c>
      <c r="D42" s="44">
        <v>4</v>
      </c>
      <c r="E42" s="44">
        <v>2</v>
      </c>
      <c r="F42" s="44" t="s">
        <v>134</v>
      </c>
      <c r="G42" s="44">
        <v>2</v>
      </c>
      <c r="H42" s="44">
        <v>45</v>
      </c>
      <c r="I42" s="44">
        <v>6</v>
      </c>
      <c r="J42" s="45">
        <v>1</v>
      </c>
      <c r="K42" s="45">
        <v>39</v>
      </c>
      <c r="L42" s="35">
        <f t="shared" si="15"/>
        <v>4.790820787371397</v>
      </c>
      <c r="M42" s="36">
        <f t="shared" si="16"/>
        <v>53.89673385792821</v>
      </c>
      <c r="N42" s="36">
        <f t="shared" si="17"/>
        <v>46.710502676871116</v>
      </c>
      <c r="P42" s="59" t="s">
        <v>47</v>
      </c>
      <c r="Q42" s="69">
        <v>83493</v>
      </c>
    </row>
    <row r="43" spans="1:17" ht="13.5">
      <c r="A43" s="31" t="s">
        <v>48</v>
      </c>
      <c r="B43" s="44">
        <v>4</v>
      </c>
      <c r="C43" s="44">
        <v>1</v>
      </c>
      <c r="D43" s="44">
        <v>3</v>
      </c>
      <c r="E43" s="44">
        <v>2</v>
      </c>
      <c r="F43" s="44" t="s">
        <v>134</v>
      </c>
      <c r="G43" s="44">
        <v>2</v>
      </c>
      <c r="H43" s="44">
        <v>28</v>
      </c>
      <c r="I43" s="44">
        <v>3</v>
      </c>
      <c r="J43" s="45">
        <v>1</v>
      </c>
      <c r="K43" s="45">
        <v>28</v>
      </c>
      <c r="L43" s="35">
        <f t="shared" si="15"/>
        <v>5.308771417574688</v>
      </c>
      <c r="M43" s="36">
        <f t="shared" si="16"/>
        <v>37.16139992302281</v>
      </c>
      <c r="N43" s="36">
        <f t="shared" si="17"/>
        <v>37.16139992302281</v>
      </c>
      <c r="P43" s="59" t="s">
        <v>48</v>
      </c>
      <c r="Q43" s="69">
        <v>75347</v>
      </c>
    </row>
    <row r="44" spans="1:17" ht="13.5">
      <c r="A44" s="31" t="s">
        <v>49</v>
      </c>
      <c r="B44" s="44" t="s">
        <v>134</v>
      </c>
      <c r="C44" s="44" t="s">
        <v>134</v>
      </c>
      <c r="D44" s="44" t="s">
        <v>134</v>
      </c>
      <c r="E44" s="44" t="s">
        <v>134</v>
      </c>
      <c r="F44" s="44" t="s">
        <v>134</v>
      </c>
      <c r="G44" s="44" t="s">
        <v>134</v>
      </c>
      <c r="H44" s="44">
        <v>33</v>
      </c>
      <c r="I44" s="44">
        <v>2</v>
      </c>
      <c r="J44" s="45" t="s">
        <v>134</v>
      </c>
      <c r="K44" s="45">
        <v>24</v>
      </c>
      <c r="L44" s="35"/>
      <c r="M44" s="36">
        <f t="shared" si="16"/>
        <v>55.02476114251413</v>
      </c>
      <c r="N44" s="36">
        <f t="shared" si="17"/>
        <v>40.01800810364664</v>
      </c>
      <c r="P44" s="59" t="s">
        <v>49</v>
      </c>
      <c r="Q44" s="69">
        <v>59973</v>
      </c>
    </row>
    <row r="45" spans="1:18" ht="13.5">
      <c r="A45" s="31" t="s">
        <v>50</v>
      </c>
      <c r="B45" s="44">
        <v>2</v>
      </c>
      <c r="C45" s="44" t="s">
        <v>134</v>
      </c>
      <c r="D45" s="44">
        <v>2</v>
      </c>
      <c r="E45" s="44">
        <v>1</v>
      </c>
      <c r="F45" s="44" t="s">
        <v>134</v>
      </c>
      <c r="G45" s="44">
        <v>2</v>
      </c>
      <c r="H45" s="44">
        <v>17</v>
      </c>
      <c r="I45" s="44">
        <v>4</v>
      </c>
      <c r="J45" s="45" t="s">
        <v>134</v>
      </c>
      <c r="K45" s="45">
        <v>25</v>
      </c>
      <c r="L45" s="35">
        <f>B45/Q45*100000</f>
        <v>3.7664074122897873</v>
      </c>
      <c r="M45" s="36">
        <f>H45/Q45*100000</f>
        <v>32.014463004463195</v>
      </c>
      <c r="N45" s="36">
        <f>K45/Q45*100000</f>
        <v>47.08009265362234</v>
      </c>
      <c r="P45" s="59" t="s">
        <v>50</v>
      </c>
      <c r="Q45" s="69">
        <v>53101</v>
      </c>
      <c r="R45" s="67"/>
    </row>
    <row r="46" spans="1:18" ht="13.5">
      <c r="A46" s="31" t="s">
        <v>131</v>
      </c>
      <c r="B46" s="44">
        <v>2</v>
      </c>
      <c r="C46" s="44" t="s">
        <v>134</v>
      </c>
      <c r="D46" s="44">
        <v>2</v>
      </c>
      <c r="E46" s="44">
        <v>2</v>
      </c>
      <c r="F46" s="44" t="s">
        <v>134</v>
      </c>
      <c r="G46" s="44">
        <v>1</v>
      </c>
      <c r="H46" s="44">
        <v>25</v>
      </c>
      <c r="I46" s="44">
        <v>6</v>
      </c>
      <c r="J46" s="45" t="s">
        <v>134</v>
      </c>
      <c r="K46" s="45">
        <v>20</v>
      </c>
      <c r="L46" s="35">
        <f t="shared" si="15"/>
        <v>3.908158280410357</v>
      </c>
      <c r="M46" s="36">
        <f t="shared" si="16"/>
        <v>48.85197850512946</v>
      </c>
      <c r="N46" s="36">
        <f t="shared" si="17"/>
        <v>39.08158280410357</v>
      </c>
      <c r="P46" s="59" t="s">
        <v>129</v>
      </c>
      <c r="Q46" s="69">
        <v>51175</v>
      </c>
      <c r="R46" s="67"/>
    </row>
    <row r="47" spans="1:18" ht="13.5">
      <c r="A47" s="31" t="s">
        <v>130</v>
      </c>
      <c r="B47" s="44" t="s">
        <v>134</v>
      </c>
      <c r="C47" s="44" t="s">
        <v>134</v>
      </c>
      <c r="D47" s="44" t="s">
        <v>134</v>
      </c>
      <c r="E47" s="44" t="s">
        <v>134</v>
      </c>
      <c r="F47" s="44" t="s">
        <v>134</v>
      </c>
      <c r="G47" s="44" t="s">
        <v>134</v>
      </c>
      <c r="H47" s="44">
        <v>10</v>
      </c>
      <c r="I47" s="44">
        <v>1</v>
      </c>
      <c r="J47" s="45" t="s">
        <v>134</v>
      </c>
      <c r="K47" s="45">
        <v>13</v>
      </c>
      <c r="L47" s="35"/>
      <c r="M47" s="36">
        <f>H47/Q47*100000</f>
        <v>47.37540269092287</v>
      </c>
      <c r="N47" s="36">
        <f>K47/Q47*100000</f>
        <v>61.58802349819974</v>
      </c>
      <c r="P47" s="59" t="s">
        <v>130</v>
      </c>
      <c r="Q47" s="69">
        <v>21108</v>
      </c>
      <c r="R47" s="67"/>
    </row>
    <row r="48" spans="1:17" ht="13.5">
      <c r="A48" s="31" t="s">
        <v>51</v>
      </c>
      <c r="B48" s="44">
        <v>2</v>
      </c>
      <c r="C48" s="44">
        <v>1</v>
      </c>
      <c r="D48" s="44">
        <v>1</v>
      </c>
      <c r="E48" s="44" t="s">
        <v>134</v>
      </c>
      <c r="F48" s="44" t="s">
        <v>134</v>
      </c>
      <c r="G48" s="44">
        <v>1</v>
      </c>
      <c r="H48" s="44">
        <v>5</v>
      </c>
      <c r="I48" s="44">
        <v>1</v>
      </c>
      <c r="J48" s="45" t="s">
        <v>134</v>
      </c>
      <c r="K48" s="45">
        <v>4</v>
      </c>
      <c r="L48" s="35">
        <f t="shared" si="15"/>
        <v>15.946420028703555</v>
      </c>
      <c r="M48" s="36">
        <f t="shared" si="16"/>
        <v>39.86605007175889</v>
      </c>
      <c r="N48" s="36">
        <f t="shared" si="17"/>
        <v>31.89284005740711</v>
      </c>
      <c r="P48" s="59" t="s">
        <v>51</v>
      </c>
      <c r="Q48" s="69">
        <v>12542</v>
      </c>
    </row>
    <row r="49" spans="1:17" ht="13.5">
      <c r="A49" s="31" t="s">
        <v>52</v>
      </c>
      <c r="B49" s="44" t="s">
        <v>134</v>
      </c>
      <c r="C49" s="44" t="s">
        <v>134</v>
      </c>
      <c r="D49" s="44" t="s">
        <v>134</v>
      </c>
      <c r="E49" s="44" t="s">
        <v>134</v>
      </c>
      <c r="F49" s="44" t="s">
        <v>134</v>
      </c>
      <c r="G49" s="44" t="s">
        <v>134</v>
      </c>
      <c r="H49" s="44">
        <v>4</v>
      </c>
      <c r="I49" s="44" t="s">
        <v>134</v>
      </c>
      <c r="J49" s="45" t="s">
        <v>134</v>
      </c>
      <c r="K49" s="45">
        <v>2</v>
      </c>
      <c r="L49" s="35"/>
      <c r="M49" s="36">
        <f t="shared" si="16"/>
        <v>48.63813229571984</v>
      </c>
      <c r="N49" s="36">
        <f t="shared" si="17"/>
        <v>24.31906614785992</v>
      </c>
      <c r="P49" s="59" t="s">
        <v>52</v>
      </c>
      <c r="Q49" s="69">
        <v>8224</v>
      </c>
    </row>
    <row r="50" spans="1:17" ht="14.25" thickBot="1">
      <c r="A50" s="31" t="s">
        <v>53</v>
      </c>
      <c r="B50" s="44">
        <v>1</v>
      </c>
      <c r="C50" s="44" t="s">
        <v>134</v>
      </c>
      <c r="D50" s="44">
        <v>1</v>
      </c>
      <c r="E50" s="44" t="s">
        <v>134</v>
      </c>
      <c r="F50" s="44" t="s">
        <v>134</v>
      </c>
      <c r="G50" s="44">
        <v>1</v>
      </c>
      <c r="H50" s="44">
        <v>10</v>
      </c>
      <c r="I50" s="44" t="s">
        <v>134</v>
      </c>
      <c r="J50" s="45" t="s">
        <v>134</v>
      </c>
      <c r="K50" s="45">
        <v>13</v>
      </c>
      <c r="L50" s="35">
        <f t="shared" si="15"/>
        <v>4.046617028164455</v>
      </c>
      <c r="M50" s="36">
        <f t="shared" si="16"/>
        <v>40.466170281644544</v>
      </c>
      <c r="N50" s="36">
        <f t="shared" si="17"/>
        <v>52.60602136613792</v>
      </c>
      <c r="P50" s="59" t="s">
        <v>53</v>
      </c>
      <c r="Q50" s="69">
        <v>24712</v>
      </c>
    </row>
    <row r="51" spans="1:17" ht="14.25" thickBot="1">
      <c r="A51" s="39" t="s">
        <v>137</v>
      </c>
      <c r="B51" s="40">
        <f aca="true" t="shared" si="24" ref="B51:K51">SUM(B52:B58)</f>
        <v>10</v>
      </c>
      <c r="C51" s="40">
        <f t="shared" si="24"/>
        <v>1</v>
      </c>
      <c r="D51" s="40">
        <f t="shared" si="24"/>
        <v>9</v>
      </c>
      <c r="E51" s="40">
        <f t="shared" si="24"/>
        <v>6</v>
      </c>
      <c r="F51" s="40">
        <f t="shared" si="24"/>
        <v>0</v>
      </c>
      <c r="G51" s="40">
        <f t="shared" si="24"/>
        <v>6</v>
      </c>
      <c r="H51" s="40">
        <f t="shared" si="24"/>
        <v>96</v>
      </c>
      <c r="I51" s="40">
        <f t="shared" si="24"/>
        <v>10</v>
      </c>
      <c r="J51" s="40">
        <f t="shared" si="24"/>
        <v>1</v>
      </c>
      <c r="K51" s="41">
        <f t="shared" si="24"/>
        <v>77</v>
      </c>
      <c r="L51" s="42">
        <f t="shared" si="15"/>
        <v>6.272620638176424</v>
      </c>
      <c r="M51" s="43">
        <f t="shared" si="16"/>
        <v>60.217158126493665</v>
      </c>
      <c r="N51" s="43">
        <f t="shared" si="17"/>
        <v>48.299178913958464</v>
      </c>
      <c r="P51" s="62" t="s">
        <v>54</v>
      </c>
      <c r="Q51" s="68">
        <f>SUM(Q52:Q58)</f>
        <v>159423</v>
      </c>
    </row>
    <row r="52" spans="1:17" ht="13.5">
      <c r="A52" s="31" t="s">
        <v>55</v>
      </c>
      <c r="B52" s="44">
        <v>9</v>
      </c>
      <c r="C52" s="44">
        <v>1</v>
      </c>
      <c r="D52" s="44">
        <v>8</v>
      </c>
      <c r="E52" s="44">
        <v>5</v>
      </c>
      <c r="F52" s="44" t="s">
        <v>134</v>
      </c>
      <c r="G52" s="44">
        <v>6</v>
      </c>
      <c r="H52" s="44">
        <v>65</v>
      </c>
      <c r="I52" s="44">
        <v>8</v>
      </c>
      <c r="J52" s="45" t="s">
        <v>134</v>
      </c>
      <c r="K52" s="45">
        <v>53</v>
      </c>
      <c r="L52" s="35">
        <f t="shared" si="15"/>
        <v>9.56947973928484</v>
      </c>
      <c r="M52" s="36">
        <f t="shared" si="16"/>
        <v>69.11290922816829</v>
      </c>
      <c r="N52" s="36">
        <f t="shared" si="17"/>
        <v>56.35360290912184</v>
      </c>
      <c r="P52" s="59" t="s">
        <v>55</v>
      </c>
      <c r="Q52" s="69">
        <v>94049</v>
      </c>
    </row>
    <row r="53" spans="1:17" ht="13.5">
      <c r="A53" s="31" t="s">
        <v>56</v>
      </c>
      <c r="B53" s="44" t="s">
        <v>134</v>
      </c>
      <c r="C53" s="44" t="s">
        <v>134</v>
      </c>
      <c r="D53" s="44" t="s">
        <v>134</v>
      </c>
      <c r="E53" s="44" t="s">
        <v>134</v>
      </c>
      <c r="F53" s="44" t="s">
        <v>134</v>
      </c>
      <c r="G53" s="44" t="s">
        <v>134</v>
      </c>
      <c r="H53" s="44">
        <v>10</v>
      </c>
      <c r="I53" s="44" t="s">
        <v>134</v>
      </c>
      <c r="J53" s="45" t="s">
        <v>134</v>
      </c>
      <c r="K53" s="45">
        <v>7</v>
      </c>
      <c r="L53" s="35"/>
      <c r="M53" s="36">
        <f t="shared" si="16"/>
        <v>85.99931200550395</v>
      </c>
      <c r="N53" s="36">
        <f t="shared" si="17"/>
        <v>60.19951840385277</v>
      </c>
      <c r="P53" s="59" t="s">
        <v>56</v>
      </c>
      <c r="Q53" s="69">
        <v>11628</v>
      </c>
    </row>
    <row r="54" spans="1:17" ht="13.5">
      <c r="A54" s="31" t="s">
        <v>57</v>
      </c>
      <c r="B54" s="44" t="s">
        <v>134</v>
      </c>
      <c r="C54" s="44" t="s">
        <v>134</v>
      </c>
      <c r="D54" s="44" t="s">
        <v>134</v>
      </c>
      <c r="E54" s="44" t="s">
        <v>134</v>
      </c>
      <c r="F54" s="44" t="s">
        <v>134</v>
      </c>
      <c r="G54" s="44" t="s">
        <v>134</v>
      </c>
      <c r="H54" s="44">
        <v>2</v>
      </c>
      <c r="I54" s="44">
        <v>1</v>
      </c>
      <c r="J54" s="45" t="s">
        <v>134</v>
      </c>
      <c r="K54" s="45">
        <v>2</v>
      </c>
      <c r="L54" s="35"/>
      <c r="M54" s="36">
        <f t="shared" si="16"/>
        <v>25.342118601115054</v>
      </c>
      <c r="N54" s="36">
        <f t="shared" si="17"/>
        <v>25.342118601115054</v>
      </c>
      <c r="P54" s="59" t="s">
        <v>57</v>
      </c>
      <c r="Q54" s="69">
        <v>7892</v>
      </c>
    </row>
    <row r="55" spans="1:17" ht="13.5">
      <c r="A55" s="31" t="s">
        <v>58</v>
      </c>
      <c r="B55" s="44" t="s">
        <v>134</v>
      </c>
      <c r="C55" s="44" t="s">
        <v>134</v>
      </c>
      <c r="D55" s="44" t="s">
        <v>134</v>
      </c>
      <c r="E55" s="44" t="s">
        <v>134</v>
      </c>
      <c r="F55" s="44" t="s">
        <v>134</v>
      </c>
      <c r="G55" s="44" t="s">
        <v>134</v>
      </c>
      <c r="H55" s="44">
        <v>5</v>
      </c>
      <c r="I55" s="44">
        <v>1</v>
      </c>
      <c r="J55" s="45">
        <v>1</v>
      </c>
      <c r="K55" s="45">
        <v>5</v>
      </c>
      <c r="L55" s="35"/>
      <c r="M55" s="36">
        <f t="shared" si="16"/>
        <v>34.65483781535902</v>
      </c>
      <c r="N55" s="36">
        <f t="shared" si="17"/>
        <v>34.65483781535902</v>
      </c>
      <c r="P55" s="59" t="s">
        <v>58</v>
      </c>
      <c r="Q55" s="69">
        <v>14428</v>
      </c>
    </row>
    <row r="56" spans="1:17" ht="13.5">
      <c r="A56" s="31" t="s">
        <v>59</v>
      </c>
      <c r="B56" s="44" t="s">
        <v>134</v>
      </c>
      <c r="C56" s="44" t="s">
        <v>134</v>
      </c>
      <c r="D56" s="44" t="s">
        <v>134</v>
      </c>
      <c r="E56" s="44" t="s">
        <v>134</v>
      </c>
      <c r="F56" s="44" t="s">
        <v>134</v>
      </c>
      <c r="G56" s="44" t="s">
        <v>134</v>
      </c>
      <c r="H56" s="44">
        <v>6</v>
      </c>
      <c r="I56" s="44" t="s">
        <v>134</v>
      </c>
      <c r="J56" s="45" t="s">
        <v>134</v>
      </c>
      <c r="K56" s="45">
        <v>4</v>
      </c>
      <c r="L56" s="35"/>
      <c r="M56" s="36">
        <f t="shared" si="16"/>
        <v>46.2962962962963</v>
      </c>
      <c r="N56" s="36">
        <f t="shared" si="17"/>
        <v>30.864197530864196</v>
      </c>
      <c r="P56" s="59" t="s">
        <v>59</v>
      </c>
      <c r="Q56" s="69">
        <v>12960</v>
      </c>
    </row>
    <row r="57" spans="1:17" ht="13.5">
      <c r="A57" s="31" t="s">
        <v>60</v>
      </c>
      <c r="B57" s="44">
        <v>1</v>
      </c>
      <c r="C57" s="44" t="s">
        <v>134</v>
      </c>
      <c r="D57" s="44">
        <v>1</v>
      </c>
      <c r="E57" s="44">
        <v>1</v>
      </c>
      <c r="F57" s="44" t="s">
        <v>134</v>
      </c>
      <c r="G57" s="44" t="s">
        <v>134</v>
      </c>
      <c r="H57" s="44">
        <v>2</v>
      </c>
      <c r="I57" s="44" t="s">
        <v>134</v>
      </c>
      <c r="J57" s="45" t="s">
        <v>134</v>
      </c>
      <c r="K57" s="45">
        <v>2</v>
      </c>
      <c r="L57" s="35">
        <f t="shared" si="15"/>
        <v>11.844131232974062</v>
      </c>
      <c r="M57" s="36">
        <f t="shared" si="16"/>
        <v>23.688262465948124</v>
      </c>
      <c r="N57" s="36">
        <f t="shared" si="17"/>
        <v>23.688262465948124</v>
      </c>
      <c r="P57" s="59" t="s">
        <v>60</v>
      </c>
      <c r="Q57" s="69">
        <v>8443</v>
      </c>
    </row>
    <row r="58" spans="1:17" ht="14.25" thickBot="1">
      <c r="A58" s="31" t="s">
        <v>61</v>
      </c>
      <c r="B58" s="44" t="s">
        <v>134</v>
      </c>
      <c r="C58" s="44" t="s">
        <v>134</v>
      </c>
      <c r="D58" s="44" t="s">
        <v>134</v>
      </c>
      <c r="E58" s="44" t="s">
        <v>134</v>
      </c>
      <c r="F58" s="44" t="s">
        <v>134</v>
      </c>
      <c r="G58" s="44" t="s">
        <v>134</v>
      </c>
      <c r="H58" s="44">
        <v>6</v>
      </c>
      <c r="I58" s="44" t="s">
        <v>134</v>
      </c>
      <c r="J58" s="45" t="s">
        <v>134</v>
      </c>
      <c r="K58" s="45">
        <v>4</v>
      </c>
      <c r="L58" s="35"/>
      <c r="M58" s="36">
        <f t="shared" si="16"/>
        <v>59.8623166716552</v>
      </c>
      <c r="N58" s="36">
        <f t="shared" si="17"/>
        <v>39.908211114436796</v>
      </c>
      <c r="P58" s="59" t="s">
        <v>61</v>
      </c>
      <c r="Q58" s="69">
        <v>10023</v>
      </c>
    </row>
    <row r="59" spans="1:17" ht="14.25" thickBot="1">
      <c r="A59" s="39" t="s">
        <v>138</v>
      </c>
      <c r="B59" s="40">
        <f aca="true" t="shared" si="25" ref="B59:K59">SUM(B60:B65)</f>
        <v>7</v>
      </c>
      <c r="C59" s="40">
        <f t="shared" si="25"/>
        <v>0</v>
      </c>
      <c r="D59" s="40">
        <f t="shared" si="25"/>
        <v>7</v>
      </c>
      <c r="E59" s="40">
        <f t="shared" si="25"/>
        <v>5</v>
      </c>
      <c r="F59" s="40">
        <f t="shared" si="25"/>
        <v>0</v>
      </c>
      <c r="G59" s="40">
        <f t="shared" si="25"/>
        <v>3</v>
      </c>
      <c r="H59" s="40">
        <f t="shared" si="25"/>
        <v>48</v>
      </c>
      <c r="I59" s="40">
        <f t="shared" si="25"/>
        <v>10</v>
      </c>
      <c r="J59" s="40">
        <f t="shared" si="25"/>
        <v>2</v>
      </c>
      <c r="K59" s="41">
        <f t="shared" si="25"/>
        <v>31</v>
      </c>
      <c r="L59" s="42">
        <f t="shared" si="15"/>
        <v>8.304662474789417</v>
      </c>
      <c r="M59" s="43">
        <f t="shared" si="16"/>
        <v>56.946256969984574</v>
      </c>
      <c r="N59" s="43">
        <f t="shared" si="17"/>
        <v>36.777790959781704</v>
      </c>
      <c r="P59" s="62" t="s">
        <v>62</v>
      </c>
      <c r="Q59" s="68">
        <f>SUM(Q60:Q65)</f>
        <v>84290</v>
      </c>
    </row>
    <row r="60" spans="1:17" ht="13.5">
      <c r="A60" s="31" t="s">
        <v>63</v>
      </c>
      <c r="B60" s="44">
        <v>1</v>
      </c>
      <c r="C60" s="44" t="s">
        <v>134</v>
      </c>
      <c r="D60" s="44">
        <v>1</v>
      </c>
      <c r="E60" s="44">
        <v>1</v>
      </c>
      <c r="F60" s="44" t="s">
        <v>134</v>
      </c>
      <c r="G60" s="44">
        <v>1</v>
      </c>
      <c r="H60" s="44">
        <v>14</v>
      </c>
      <c r="I60" s="44">
        <v>3</v>
      </c>
      <c r="J60" s="45" t="s">
        <v>134</v>
      </c>
      <c r="K60" s="45">
        <v>7</v>
      </c>
      <c r="L60" s="35">
        <f t="shared" si="15"/>
        <v>4.460104366442175</v>
      </c>
      <c r="M60" s="36">
        <f t="shared" si="16"/>
        <v>62.44146113019045</v>
      </c>
      <c r="N60" s="36">
        <f t="shared" si="17"/>
        <v>31.220730565095224</v>
      </c>
      <c r="P60" s="59" t="s">
        <v>63</v>
      </c>
      <c r="Q60" s="69">
        <v>22421</v>
      </c>
    </row>
    <row r="61" spans="1:17" ht="13.5">
      <c r="A61" s="31" t="s">
        <v>64</v>
      </c>
      <c r="B61" s="44">
        <v>3</v>
      </c>
      <c r="C61" s="44" t="s">
        <v>134</v>
      </c>
      <c r="D61" s="44">
        <v>3</v>
      </c>
      <c r="E61" s="44">
        <v>3</v>
      </c>
      <c r="F61" s="44" t="s">
        <v>134</v>
      </c>
      <c r="G61" s="44" t="s">
        <v>134</v>
      </c>
      <c r="H61" s="44">
        <v>4</v>
      </c>
      <c r="I61" s="44">
        <v>1</v>
      </c>
      <c r="J61" s="45" t="s">
        <v>134</v>
      </c>
      <c r="K61" s="45">
        <v>4</v>
      </c>
      <c r="L61" s="35">
        <f t="shared" si="15"/>
        <v>25.85761075676607</v>
      </c>
      <c r="M61" s="36">
        <f t="shared" si="16"/>
        <v>34.47681434235477</v>
      </c>
      <c r="N61" s="36">
        <f t="shared" si="17"/>
        <v>34.47681434235477</v>
      </c>
      <c r="P61" s="59" t="s">
        <v>64</v>
      </c>
      <c r="Q61" s="69">
        <v>11602</v>
      </c>
    </row>
    <row r="62" spans="1:17" ht="13.5">
      <c r="A62" s="31" t="s">
        <v>65</v>
      </c>
      <c r="B62" s="44">
        <v>1</v>
      </c>
      <c r="C62" s="44" t="s">
        <v>134</v>
      </c>
      <c r="D62" s="44">
        <v>1</v>
      </c>
      <c r="E62" s="44" t="s">
        <v>134</v>
      </c>
      <c r="F62" s="44" t="s">
        <v>134</v>
      </c>
      <c r="G62" s="44">
        <v>1</v>
      </c>
      <c r="H62" s="44">
        <v>2</v>
      </c>
      <c r="I62" s="44" t="s">
        <v>134</v>
      </c>
      <c r="J62" s="45" t="s">
        <v>134</v>
      </c>
      <c r="K62" s="45">
        <v>3</v>
      </c>
      <c r="L62" s="35">
        <f t="shared" si="15"/>
        <v>12.98532658096351</v>
      </c>
      <c r="M62" s="36">
        <f t="shared" si="16"/>
        <v>25.97065316192702</v>
      </c>
      <c r="N62" s="36">
        <f t="shared" si="17"/>
        <v>38.955979742890534</v>
      </c>
      <c r="P62" s="59" t="s">
        <v>65</v>
      </c>
      <c r="Q62" s="69">
        <v>7701</v>
      </c>
    </row>
    <row r="63" spans="1:17" ht="13.5">
      <c r="A63" s="31" t="s">
        <v>66</v>
      </c>
      <c r="B63" s="44" t="s">
        <v>134</v>
      </c>
      <c r="C63" s="44" t="s">
        <v>134</v>
      </c>
      <c r="D63" s="44" t="s">
        <v>134</v>
      </c>
      <c r="E63" s="44" t="s">
        <v>134</v>
      </c>
      <c r="F63" s="44" t="s">
        <v>134</v>
      </c>
      <c r="G63" s="44" t="s">
        <v>134</v>
      </c>
      <c r="H63" s="44">
        <v>4</v>
      </c>
      <c r="I63" s="44">
        <v>1</v>
      </c>
      <c r="J63" s="45" t="s">
        <v>134</v>
      </c>
      <c r="K63" s="45">
        <v>4</v>
      </c>
      <c r="L63" s="35"/>
      <c r="M63" s="36">
        <f t="shared" si="16"/>
        <v>50.21971123666039</v>
      </c>
      <c r="N63" s="36">
        <f t="shared" si="17"/>
        <v>50.21971123666039</v>
      </c>
      <c r="P63" s="59" t="s">
        <v>66</v>
      </c>
      <c r="Q63" s="69">
        <v>7965</v>
      </c>
    </row>
    <row r="64" spans="1:17" ht="13.5">
      <c r="A64" s="31" t="s">
        <v>67</v>
      </c>
      <c r="B64" s="44" t="s">
        <v>134</v>
      </c>
      <c r="C64" s="44" t="s">
        <v>134</v>
      </c>
      <c r="D64" s="44" t="s">
        <v>134</v>
      </c>
      <c r="E64" s="44" t="s">
        <v>134</v>
      </c>
      <c r="F64" s="44" t="s">
        <v>134</v>
      </c>
      <c r="G64" s="44" t="s">
        <v>134</v>
      </c>
      <c r="H64" s="44">
        <v>19</v>
      </c>
      <c r="I64" s="44">
        <v>3</v>
      </c>
      <c r="J64" s="45">
        <v>2</v>
      </c>
      <c r="K64" s="45">
        <v>9</v>
      </c>
      <c r="L64" s="35"/>
      <c r="M64" s="36">
        <f t="shared" si="16"/>
        <v>94.53206627195382</v>
      </c>
      <c r="N64" s="36">
        <f t="shared" si="17"/>
        <v>44.778347181451814</v>
      </c>
      <c r="P64" s="59" t="s">
        <v>67</v>
      </c>
      <c r="Q64" s="69">
        <v>20099</v>
      </c>
    </row>
    <row r="65" spans="1:17" ht="14.25" thickBot="1">
      <c r="A65" s="31" t="s">
        <v>68</v>
      </c>
      <c r="B65" s="44">
        <v>2</v>
      </c>
      <c r="C65" s="44" t="s">
        <v>134</v>
      </c>
      <c r="D65" s="44">
        <v>2</v>
      </c>
      <c r="E65" s="44">
        <v>1</v>
      </c>
      <c r="F65" s="44" t="s">
        <v>134</v>
      </c>
      <c r="G65" s="44">
        <v>1</v>
      </c>
      <c r="H65" s="44">
        <v>5</v>
      </c>
      <c r="I65" s="44">
        <v>2</v>
      </c>
      <c r="J65" s="45" t="s">
        <v>134</v>
      </c>
      <c r="K65" s="45">
        <v>4</v>
      </c>
      <c r="L65" s="35">
        <f t="shared" si="15"/>
        <v>13.791201213625708</v>
      </c>
      <c r="M65" s="36">
        <f t="shared" si="16"/>
        <v>34.47800303406427</v>
      </c>
      <c r="N65" s="36">
        <f t="shared" si="17"/>
        <v>27.582402427251417</v>
      </c>
      <c r="P65" s="59" t="s">
        <v>68</v>
      </c>
      <c r="Q65" s="69">
        <v>14502</v>
      </c>
    </row>
    <row r="66" spans="1:17" ht="14.25" thickBot="1">
      <c r="A66" s="39" t="s">
        <v>69</v>
      </c>
      <c r="B66" s="40">
        <f aca="true" t="shared" si="26" ref="B66:K66">SUM(B67)</f>
        <v>14</v>
      </c>
      <c r="C66" s="40">
        <f t="shared" si="26"/>
        <v>2</v>
      </c>
      <c r="D66" s="40">
        <f t="shared" si="26"/>
        <v>12</v>
      </c>
      <c r="E66" s="40">
        <f t="shared" si="26"/>
        <v>5</v>
      </c>
      <c r="F66" s="40">
        <f t="shared" si="26"/>
        <v>0</v>
      </c>
      <c r="G66" s="40">
        <f t="shared" si="26"/>
        <v>8</v>
      </c>
      <c r="H66" s="40">
        <f t="shared" si="26"/>
        <v>159</v>
      </c>
      <c r="I66" s="40">
        <f t="shared" si="26"/>
        <v>24</v>
      </c>
      <c r="J66" s="40">
        <f t="shared" si="26"/>
        <v>3</v>
      </c>
      <c r="K66" s="41">
        <f t="shared" si="26"/>
        <v>112</v>
      </c>
      <c r="L66" s="42">
        <f t="shared" si="15"/>
        <v>5.000589355174003</v>
      </c>
      <c r="M66" s="43">
        <f t="shared" si="16"/>
        <v>56.792407676619035</v>
      </c>
      <c r="N66" s="43">
        <f t="shared" si="17"/>
        <v>40.00471484139202</v>
      </c>
      <c r="P66" s="62" t="s">
        <v>69</v>
      </c>
      <c r="Q66" s="68">
        <f>SUM(Q67)</f>
        <v>279967</v>
      </c>
    </row>
    <row r="67" spans="1:17" ht="14.25" thickBot="1">
      <c r="A67" s="46" t="s">
        <v>70</v>
      </c>
      <c r="B67" s="47">
        <v>14</v>
      </c>
      <c r="C67" s="47">
        <v>2</v>
      </c>
      <c r="D67" s="47">
        <v>12</v>
      </c>
      <c r="E67" s="47">
        <v>5</v>
      </c>
      <c r="F67" s="47" t="s">
        <v>134</v>
      </c>
      <c r="G67" s="47">
        <v>8</v>
      </c>
      <c r="H67" s="47">
        <v>159</v>
      </c>
      <c r="I67" s="47">
        <v>24</v>
      </c>
      <c r="J67" s="48">
        <v>3</v>
      </c>
      <c r="K67" s="49">
        <v>112</v>
      </c>
      <c r="L67" s="50">
        <f t="shared" si="15"/>
        <v>5.000589355174003</v>
      </c>
      <c r="M67" s="51">
        <f t="shared" si="16"/>
        <v>56.792407676619035</v>
      </c>
      <c r="N67" s="51">
        <f t="shared" si="17"/>
        <v>40.00471484139202</v>
      </c>
      <c r="P67" s="63" t="s">
        <v>70</v>
      </c>
      <c r="Q67" s="69">
        <v>279967</v>
      </c>
    </row>
    <row r="68" spans="12:17" ht="14.25" thickBot="1">
      <c r="L68" s="37"/>
      <c r="M68" s="37"/>
      <c r="N68" s="37"/>
      <c r="Q68" s="68"/>
    </row>
    <row r="69" spans="12:17" ht="14.25" thickBot="1">
      <c r="L69" s="37"/>
      <c r="M69" s="52" t="s">
        <v>135</v>
      </c>
      <c r="N69" s="37"/>
      <c r="Q69" s="68"/>
    </row>
    <row r="70" spans="1:17" ht="14.25" thickBot="1">
      <c r="A70" s="2"/>
      <c r="B70" s="72" t="s">
        <v>1</v>
      </c>
      <c r="C70" s="73"/>
      <c r="D70" s="73"/>
      <c r="E70" s="73"/>
      <c r="F70" s="73"/>
      <c r="G70" s="73"/>
      <c r="H70" s="73"/>
      <c r="I70" s="73"/>
      <c r="J70" s="73"/>
      <c r="K70" s="73"/>
      <c r="L70" s="74" t="s">
        <v>2</v>
      </c>
      <c r="M70" s="73"/>
      <c r="N70" s="75"/>
      <c r="P70" s="64"/>
      <c r="Q70" s="68"/>
    </row>
    <row r="71" spans="1:17" ht="14.25" thickBot="1">
      <c r="A71" s="4"/>
      <c r="B71" s="5"/>
      <c r="C71" s="6"/>
      <c r="D71" s="7"/>
      <c r="E71" s="7"/>
      <c r="F71" s="7"/>
      <c r="G71" s="8"/>
      <c r="H71" s="5"/>
      <c r="I71" s="7"/>
      <c r="J71" s="8"/>
      <c r="K71" s="9"/>
      <c r="L71" s="10"/>
      <c r="M71" s="11"/>
      <c r="N71" s="11"/>
      <c r="P71" s="65"/>
      <c r="Q71" s="68"/>
    </row>
    <row r="72" spans="1:17" ht="14.25" thickBot="1">
      <c r="A72" s="4"/>
      <c r="B72" s="12" t="s">
        <v>4</v>
      </c>
      <c r="C72" s="11" t="s">
        <v>5</v>
      </c>
      <c r="D72" s="5" t="s">
        <v>6</v>
      </c>
      <c r="E72" s="13"/>
      <c r="F72" s="14"/>
      <c r="G72" s="14"/>
      <c r="H72" s="15" t="s">
        <v>6</v>
      </c>
      <c r="I72" s="5"/>
      <c r="J72" s="3"/>
      <c r="K72" s="12" t="s">
        <v>7</v>
      </c>
      <c r="L72" s="76" t="s">
        <v>4</v>
      </c>
      <c r="M72" s="15" t="s">
        <v>6</v>
      </c>
      <c r="N72" s="15" t="s">
        <v>7</v>
      </c>
      <c r="P72" s="65"/>
      <c r="Q72" s="68"/>
    </row>
    <row r="73" spans="1:17" ht="14.25" thickBot="1">
      <c r="A73" s="4"/>
      <c r="B73" s="12"/>
      <c r="C73" s="15" t="s">
        <v>4</v>
      </c>
      <c r="D73" s="15" t="s">
        <v>4</v>
      </c>
      <c r="E73" s="17" t="s">
        <v>8</v>
      </c>
      <c r="F73" s="15" t="s">
        <v>9</v>
      </c>
      <c r="G73" s="15" t="s">
        <v>9</v>
      </c>
      <c r="H73" s="15" t="s">
        <v>10</v>
      </c>
      <c r="I73" s="12" t="s">
        <v>11</v>
      </c>
      <c r="J73" s="18" t="s">
        <v>8</v>
      </c>
      <c r="K73" s="12" t="s">
        <v>10</v>
      </c>
      <c r="L73" s="76"/>
      <c r="M73" s="15" t="s">
        <v>10</v>
      </c>
      <c r="N73" s="15" t="s">
        <v>10</v>
      </c>
      <c r="P73" s="65"/>
      <c r="Q73" s="68"/>
    </row>
    <row r="74" spans="1:17" ht="14.25" thickBot="1">
      <c r="A74" s="4"/>
      <c r="B74" s="12"/>
      <c r="C74" s="15"/>
      <c r="D74" s="15"/>
      <c r="E74" s="17" t="s">
        <v>12</v>
      </c>
      <c r="F74" s="17" t="s">
        <v>13</v>
      </c>
      <c r="G74" s="15" t="s">
        <v>14</v>
      </c>
      <c r="H74" s="15"/>
      <c r="I74" s="15"/>
      <c r="J74" s="17" t="s">
        <v>15</v>
      </c>
      <c r="K74" s="12"/>
      <c r="L74" s="16"/>
      <c r="M74" s="15"/>
      <c r="N74" s="15"/>
      <c r="P74" s="66"/>
      <c r="Q74" s="68"/>
    </row>
    <row r="75" spans="1:17" ht="14.25" thickBot="1">
      <c r="A75" s="19"/>
      <c r="B75" s="20"/>
      <c r="C75" s="21"/>
      <c r="D75" s="21"/>
      <c r="E75" s="53" t="s">
        <v>16</v>
      </c>
      <c r="F75" s="53" t="s">
        <v>17</v>
      </c>
      <c r="G75" s="21" t="s">
        <v>18</v>
      </c>
      <c r="H75" s="21"/>
      <c r="I75" s="21"/>
      <c r="J75" s="53" t="s">
        <v>10</v>
      </c>
      <c r="K75" s="20"/>
      <c r="L75" s="22"/>
      <c r="M75" s="21"/>
      <c r="N75" s="21"/>
      <c r="P75" s="65"/>
      <c r="Q75" s="68"/>
    </row>
    <row r="76" spans="1:17" ht="14.25" thickBot="1">
      <c r="A76" s="39" t="s">
        <v>133</v>
      </c>
      <c r="B76" s="40">
        <f aca="true" t="shared" si="27" ref="B76:K76">SUM(B77:B80)</f>
        <v>20</v>
      </c>
      <c r="C76" s="40">
        <f t="shared" si="27"/>
        <v>1</v>
      </c>
      <c r="D76" s="40">
        <f t="shared" si="27"/>
        <v>19</v>
      </c>
      <c r="E76" s="40">
        <f t="shared" si="27"/>
        <v>7</v>
      </c>
      <c r="F76" s="40">
        <f t="shared" si="27"/>
        <v>0</v>
      </c>
      <c r="G76" s="40">
        <f t="shared" si="27"/>
        <v>9</v>
      </c>
      <c r="H76" s="40">
        <f t="shared" si="27"/>
        <v>192</v>
      </c>
      <c r="I76" s="40">
        <f t="shared" si="27"/>
        <v>37</v>
      </c>
      <c r="J76" s="40">
        <f t="shared" si="27"/>
        <v>6</v>
      </c>
      <c r="K76" s="41">
        <f t="shared" si="27"/>
        <v>139</v>
      </c>
      <c r="L76" s="42">
        <f aca="true" t="shared" si="28" ref="L76:L129">B76/Q76*100000</f>
        <v>6.170953936914339</v>
      </c>
      <c r="M76" s="43">
        <f aca="true" t="shared" si="29" ref="M76:M130">H76/Q76*100000</f>
        <v>59.24115779437764</v>
      </c>
      <c r="N76" s="54">
        <f aca="true" t="shared" si="30" ref="N76:N130">K76/Q76*100000</f>
        <v>42.88812986155465</v>
      </c>
      <c r="P76" s="62" t="s">
        <v>71</v>
      </c>
      <c r="Q76" s="68">
        <f>SUM(Q77:Q80)</f>
        <v>324099</v>
      </c>
    </row>
    <row r="77" spans="1:17" ht="13.5">
      <c r="A77" s="31" t="s">
        <v>72</v>
      </c>
      <c r="B77" s="44">
        <v>11</v>
      </c>
      <c r="C77" s="44">
        <v>1</v>
      </c>
      <c r="D77" s="44">
        <v>10</v>
      </c>
      <c r="E77" s="44">
        <v>3</v>
      </c>
      <c r="F77" s="44" t="s">
        <v>134</v>
      </c>
      <c r="G77" s="44">
        <v>6</v>
      </c>
      <c r="H77" s="44">
        <v>81</v>
      </c>
      <c r="I77" s="44">
        <v>15</v>
      </c>
      <c r="J77" s="45">
        <v>1</v>
      </c>
      <c r="K77" s="45">
        <v>61</v>
      </c>
      <c r="L77" s="35">
        <f t="shared" si="28"/>
        <v>8.957144136734877</v>
      </c>
      <c r="M77" s="36">
        <f t="shared" si="29"/>
        <v>65.95715227959319</v>
      </c>
      <c r="N77" s="55">
        <f t="shared" si="30"/>
        <v>49.67143566734795</v>
      </c>
      <c r="P77" s="59" t="s">
        <v>72</v>
      </c>
      <c r="Q77" s="69">
        <v>122807</v>
      </c>
    </row>
    <row r="78" spans="1:17" ht="13.5">
      <c r="A78" s="31" t="s">
        <v>73</v>
      </c>
      <c r="B78" s="44">
        <v>4</v>
      </c>
      <c r="C78" s="44" t="s">
        <v>134</v>
      </c>
      <c r="D78" s="44">
        <v>4</v>
      </c>
      <c r="E78" s="44">
        <v>3</v>
      </c>
      <c r="F78" s="44" t="s">
        <v>134</v>
      </c>
      <c r="G78" s="44">
        <v>1</v>
      </c>
      <c r="H78" s="44">
        <v>44</v>
      </c>
      <c r="I78" s="44">
        <v>8</v>
      </c>
      <c r="J78" s="45">
        <v>1</v>
      </c>
      <c r="K78" s="45">
        <v>35</v>
      </c>
      <c r="L78" s="35">
        <f t="shared" si="28"/>
        <v>4.391406018421948</v>
      </c>
      <c r="M78" s="36">
        <f t="shared" si="29"/>
        <v>48.30546620264143</v>
      </c>
      <c r="N78" s="55">
        <f t="shared" si="30"/>
        <v>38.42480266119205</v>
      </c>
      <c r="P78" s="59" t="s">
        <v>73</v>
      </c>
      <c r="Q78" s="69">
        <v>91087</v>
      </c>
    </row>
    <row r="79" spans="1:17" ht="13.5">
      <c r="A79" s="31" t="s">
        <v>74</v>
      </c>
      <c r="B79" s="44">
        <v>4</v>
      </c>
      <c r="C79" s="44" t="s">
        <v>134</v>
      </c>
      <c r="D79" s="44">
        <v>4</v>
      </c>
      <c r="E79" s="44">
        <v>1</v>
      </c>
      <c r="F79" s="44" t="s">
        <v>134</v>
      </c>
      <c r="G79" s="44">
        <v>1</v>
      </c>
      <c r="H79" s="44">
        <v>31</v>
      </c>
      <c r="I79" s="44">
        <v>7</v>
      </c>
      <c r="J79" s="45">
        <v>1</v>
      </c>
      <c r="K79" s="45">
        <v>22</v>
      </c>
      <c r="L79" s="35">
        <f t="shared" si="28"/>
        <v>7.868749262304757</v>
      </c>
      <c r="M79" s="36">
        <f t="shared" si="29"/>
        <v>60.982806782861864</v>
      </c>
      <c r="N79" s="55">
        <f t="shared" si="30"/>
        <v>43.27812094267616</v>
      </c>
      <c r="P79" s="59" t="s">
        <v>74</v>
      </c>
      <c r="Q79" s="69">
        <v>50834</v>
      </c>
    </row>
    <row r="80" spans="1:17" ht="14.25" thickBot="1">
      <c r="A80" s="31" t="s">
        <v>75</v>
      </c>
      <c r="B80" s="44">
        <v>1</v>
      </c>
      <c r="C80" s="44" t="s">
        <v>134</v>
      </c>
      <c r="D80" s="44">
        <v>1</v>
      </c>
      <c r="E80" s="44" t="s">
        <v>134</v>
      </c>
      <c r="F80" s="44" t="s">
        <v>134</v>
      </c>
      <c r="G80" s="44">
        <v>1</v>
      </c>
      <c r="H80" s="44">
        <v>36</v>
      </c>
      <c r="I80" s="44">
        <v>7</v>
      </c>
      <c r="J80" s="45">
        <v>3</v>
      </c>
      <c r="K80" s="45">
        <v>21</v>
      </c>
      <c r="L80" s="35">
        <f t="shared" si="28"/>
        <v>1.6843239965639791</v>
      </c>
      <c r="M80" s="36">
        <f t="shared" si="29"/>
        <v>60.63566387630324</v>
      </c>
      <c r="N80" s="55">
        <f t="shared" si="30"/>
        <v>35.37080392784356</v>
      </c>
      <c r="P80" s="59" t="s">
        <v>75</v>
      </c>
      <c r="Q80" s="69">
        <v>59371</v>
      </c>
    </row>
    <row r="81" spans="1:17" ht="14.25" thickBot="1">
      <c r="A81" s="39" t="s">
        <v>79</v>
      </c>
      <c r="B81" s="40">
        <f aca="true" t="shared" si="31" ref="B81:K81">SUM(B82:B85)</f>
        <v>27</v>
      </c>
      <c r="C81" s="40">
        <f t="shared" si="31"/>
        <v>2</v>
      </c>
      <c r="D81" s="40">
        <f t="shared" si="31"/>
        <v>25</v>
      </c>
      <c r="E81" s="40">
        <f t="shared" si="31"/>
        <v>15</v>
      </c>
      <c r="F81" s="40">
        <f t="shared" si="31"/>
        <v>0</v>
      </c>
      <c r="G81" s="40">
        <f t="shared" si="31"/>
        <v>16</v>
      </c>
      <c r="H81" s="40">
        <f t="shared" si="31"/>
        <v>370</v>
      </c>
      <c r="I81" s="40">
        <f t="shared" si="31"/>
        <v>39</v>
      </c>
      <c r="J81" s="40">
        <f t="shared" si="31"/>
        <v>1</v>
      </c>
      <c r="K81" s="41">
        <f t="shared" si="31"/>
        <v>329</v>
      </c>
      <c r="L81" s="42">
        <f t="shared" si="28"/>
        <v>4.06682853648397</v>
      </c>
      <c r="M81" s="43">
        <f t="shared" si="29"/>
        <v>55.73061327774331</v>
      </c>
      <c r="N81" s="54">
        <f t="shared" si="30"/>
        <v>49.55505883345283</v>
      </c>
      <c r="P81" s="62" t="s">
        <v>79</v>
      </c>
      <c r="Q81" s="68">
        <f>SUM(Q82:Q85)</f>
        <v>663908</v>
      </c>
    </row>
    <row r="82" spans="1:17" ht="13.5">
      <c r="A82" s="31" t="s">
        <v>80</v>
      </c>
      <c r="B82" s="44">
        <v>14</v>
      </c>
      <c r="C82" s="44">
        <v>1</v>
      </c>
      <c r="D82" s="44">
        <v>13</v>
      </c>
      <c r="E82" s="44">
        <v>6</v>
      </c>
      <c r="F82" s="44" t="s">
        <v>134</v>
      </c>
      <c r="G82" s="44">
        <v>8</v>
      </c>
      <c r="H82" s="44">
        <v>211</v>
      </c>
      <c r="I82" s="44">
        <v>19</v>
      </c>
      <c r="J82" s="45" t="s">
        <v>134</v>
      </c>
      <c r="K82" s="45">
        <v>178</v>
      </c>
      <c r="L82" s="35">
        <f t="shared" si="28"/>
        <v>4.197699660585999</v>
      </c>
      <c r="M82" s="36">
        <f t="shared" si="29"/>
        <v>63.26533059883184</v>
      </c>
      <c r="N82" s="55">
        <f t="shared" si="30"/>
        <v>53.37075282745055</v>
      </c>
      <c r="P82" s="59" t="s">
        <v>80</v>
      </c>
      <c r="Q82" s="69">
        <v>333516</v>
      </c>
    </row>
    <row r="83" spans="1:17" ht="13.5">
      <c r="A83" s="31" t="s">
        <v>81</v>
      </c>
      <c r="B83" s="44">
        <v>5</v>
      </c>
      <c r="C83" s="44" t="s">
        <v>134</v>
      </c>
      <c r="D83" s="44">
        <v>5</v>
      </c>
      <c r="E83" s="44">
        <v>5</v>
      </c>
      <c r="F83" s="44" t="s">
        <v>134</v>
      </c>
      <c r="G83" s="44">
        <v>3</v>
      </c>
      <c r="H83" s="44">
        <v>72</v>
      </c>
      <c r="I83" s="44">
        <v>8</v>
      </c>
      <c r="J83" s="45" t="s">
        <v>134</v>
      </c>
      <c r="K83" s="45">
        <v>69</v>
      </c>
      <c r="L83" s="35">
        <f t="shared" si="28"/>
        <v>3.2920943645928666</v>
      </c>
      <c r="M83" s="36">
        <f t="shared" si="29"/>
        <v>47.40615885013728</v>
      </c>
      <c r="N83" s="55">
        <f t="shared" si="30"/>
        <v>45.43090223138156</v>
      </c>
      <c r="P83" s="59" t="s">
        <v>81</v>
      </c>
      <c r="Q83" s="69">
        <v>151879</v>
      </c>
    </row>
    <row r="84" spans="1:17" ht="13.5">
      <c r="A84" s="31" t="s">
        <v>82</v>
      </c>
      <c r="B84" s="44">
        <v>6</v>
      </c>
      <c r="C84" s="44" t="s">
        <v>134</v>
      </c>
      <c r="D84" s="44">
        <v>6</v>
      </c>
      <c r="E84" s="44">
        <v>3</v>
      </c>
      <c r="F84" s="44" t="s">
        <v>134</v>
      </c>
      <c r="G84" s="44">
        <v>5</v>
      </c>
      <c r="H84" s="44">
        <v>69</v>
      </c>
      <c r="I84" s="44">
        <v>4</v>
      </c>
      <c r="J84" s="45">
        <v>1</v>
      </c>
      <c r="K84" s="45">
        <v>67</v>
      </c>
      <c r="L84" s="35">
        <f t="shared" si="28"/>
        <v>4.556327599954437</v>
      </c>
      <c r="M84" s="36">
        <f t="shared" si="29"/>
        <v>52.39776739947602</v>
      </c>
      <c r="N84" s="55">
        <f t="shared" si="30"/>
        <v>50.87899153282454</v>
      </c>
      <c r="P84" s="59" t="s">
        <v>82</v>
      </c>
      <c r="Q84" s="69">
        <v>131685</v>
      </c>
    </row>
    <row r="85" spans="1:17" ht="14.25" thickBot="1">
      <c r="A85" s="31" t="s">
        <v>83</v>
      </c>
      <c r="B85" s="44">
        <v>2</v>
      </c>
      <c r="C85" s="44">
        <v>1</v>
      </c>
      <c r="D85" s="44">
        <v>1</v>
      </c>
      <c r="E85" s="44">
        <v>1</v>
      </c>
      <c r="F85" s="44" t="s">
        <v>134</v>
      </c>
      <c r="G85" s="44" t="s">
        <v>134</v>
      </c>
      <c r="H85" s="44">
        <v>18</v>
      </c>
      <c r="I85" s="44">
        <v>8</v>
      </c>
      <c r="J85" s="45" t="s">
        <v>134</v>
      </c>
      <c r="K85" s="45">
        <v>15</v>
      </c>
      <c r="L85" s="35">
        <f t="shared" si="28"/>
        <v>4.270949004868882</v>
      </c>
      <c r="M85" s="36">
        <f t="shared" si="29"/>
        <v>38.43854104381994</v>
      </c>
      <c r="N85" s="55">
        <f t="shared" si="30"/>
        <v>32.032117536516616</v>
      </c>
      <c r="P85" s="59" t="s">
        <v>83</v>
      </c>
      <c r="Q85" s="69">
        <v>46828</v>
      </c>
    </row>
    <row r="86" spans="1:17" ht="14.25" thickBot="1">
      <c r="A86" s="39" t="s">
        <v>84</v>
      </c>
      <c r="B86" s="40">
        <f>SUM(B87:B89)</f>
        <v>20</v>
      </c>
      <c r="C86" s="40">
        <f aca="true" t="shared" si="32" ref="C86:K86">SUM(C87:C89)</f>
        <v>5</v>
      </c>
      <c r="D86" s="40">
        <f t="shared" si="32"/>
        <v>15</v>
      </c>
      <c r="E86" s="40">
        <f t="shared" si="32"/>
        <v>9</v>
      </c>
      <c r="F86" s="40">
        <f t="shared" si="32"/>
        <v>0</v>
      </c>
      <c r="G86" s="40">
        <f t="shared" si="32"/>
        <v>8</v>
      </c>
      <c r="H86" s="40">
        <f t="shared" si="32"/>
        <v>269</v>
      </c>
      <c r="I86" s="40">
        <f t="shared" si="32"/>
        <v>30</v>
      </c>
      <c r="J86" s="40">
        <f t="shared" si="32"/>
        <v>1</v>
      </c>
      <c r="K86" s="40">
        <f t="shared" si="32"/>
        <v>253</v>
      </c>
      <c r="L86" s="42">
        <f t="shared" si="28"/>
        <v>4.520489116922451</v>
      </c>
      <c r="M86" s="43">
        <f t="shared" si="29"/>
        <v>60.80057862260697</v>
      </c>
      <c r="N86" s="54">
        <f t="shared" si="30"/>
        <v>57.18418732906901</v>
      </c>
      <c r="P86" s="62" t="s">
        <v>84</v>
      </c>
      <c r="Q86" s="68">
        <f>SUM(Q87:Q89)</f>
        <v>442430</v>
      </c>
    </row>
    <row r="87" spans="1:17" ht="13.5">
      <c r="A87" s="31" t="s">
        <v>85</v>
      </c>
      <c r="B87" s="44">
        <v>6</v>
      </c>
      <c r="C87" s="44">
        <v>1</v>
      </c>
      <c r="D87" s="44">
        <v>5</v>
      </c>
      <c r="E87" s="44">
        <v>2</v>
      </c>
      <c r="F87" s="44" t="s">
        <v>134</v>
      </c>
      <c r="G87" s="44">
        <v>4</v>
      </c>
      <c r="H87" s="44">
        <v>94</v>
      </c>
      <c r="I87" s="44">
        <v>5</v>
      </c>
      <c r="J87" s="45" t="s">
        <v>134</v>
      </c>
      <c r="K87" s="45">
        <v>90</v>
      </c>
      <c r="L87" s="35">
        <f t="shared" si="28"/>
        <v>3.7676135935498456</v>
      </c>
      <c r="M87" s="36">
        <f t="shared" si="29"/>
        <v>59.02594629894759</v>
      </c>
      <c r="N87" s="55">
        <f t="shared" si="30"/>
        <v>56.51420390324768</v>
      </c>
      <c r="P87" s="59" t="s">
        <v>85</v>
      </c>
      <c r="Q87" s="69">
        <v>159252</v>
      </c>
    </row>
    <row r="88" spans="1:17" ht="13.5">
      <c r="A88" s="31" t="s">
        <v>86</v>
      </c>
      <c r="B88" s="44">
        <v>10</v>
      </c>
      <c r="C88" s="44">
        <v>4</v>
      </c>
      <c r="D88" s="44">
        <v>6</v>
      </c>
      <c r="E88" s="44">
        <v>4</v>
      </c>
      <c r="F88" s="44" t="s">
        <v>134</v>
      </c>
      <c r="G88" s="44">
        <v>3</v>
      </c>
      <c r="H88" s="44">
        <v>128</v>
      </c>
      <c r="I88" s="44">
        <v>19</v>
      </c>
      <c r="J88" s="45">
        <v>1</v>
      </c>
      <c r="K88" s="45">
        <v>108</v>
      </c>
      <c r="L88" s="35">
        <f t="shared" si="28"/>
        <v>5.573172974569611</v>
      </c>
      <c r="M88" s="36">
        <f t="shared" si="29"/>
        <v>71.33661407449102</v>
      </c>
      <c r="N88" s="55">
        <f t="shared" si="30"/>
        <v>60.19026812535181</v>
      </c>
      <c r="P88" s="59" t="s">
        <v>86</v>
      </c>
      <c r="Q88" s="69">
        <v>179431</v>
      </c>
    </row>
    <row r="89" spans="1:17" ht="14.25" thickBot="1">
      <c r="A89" s="31" t="s">
        <v>78</v>
      </c>
      <c r="B89" s="44">
        <v>4</v>
      </c>
      <c r="C89" s="44" t="s">
        <v>134</v>
      </c>
      <c r="D89" s="44">
        <v>4</v>
      </c>
      <c r="E89" s="44">
        <v>3</v>
      </c>
      <c r="F89" s="44" t="s">
        <v>134</v>
      </c>
      <c r="G89" s="44">
        <v>1</v>
      </c>
      <c r="H89" s="44">
        <v>47</v>
      </c>
      <c r="I89" s="44">
        <v>6</v>
      </c>
      <c r="J89" s="45" t="s">
        <v>134</v>
      </c>
      <c r="K89" s="45">
        <v>55</v>
      </c>
      <c r="L89" s="35">
        <f>B89/Q89*100000</f>
        <v>3.855533172043529</v>
      </c>
      <c r="M89" s="36">
        <f>H89/Q89*100000</f>
        <v>45.30251477151146</v>
      </c>
      <c r="N89" s="55">
        <f>K89/Q89*100000</f>
        <v>53.01358111559852</v>
      </c>
      <c r="P89" s="59" t="s">
        <v>78</v>
      </c>
      <c r="Q89" s="69">
        <v>103747</v>
      </c>
    </row>
    <row r="90" spans="1:17" ht="14.25" thickBot="1">
      <c r="A90" s="39" t="s">
        <v>87</v>
      </c>
      <c r="B90" s="40">
        <f aca="true" t="shared" si="33" ref="B90:K90">SUM(B91:B100)</f>
        <v>10</v>
      </c>
      <c r="C90" s="40">
        <f t="shared" si="33"/>
        <v>0</v>
      </c>
      <c r="D90" s="40">
        <f t="shared" si="33"/>
        <v>10</v>
      </c>
      <c r="E90" s="40">
        <f t="shared" si="33"/>
        <v>7</v>
      </c>
      <c r="F90" s="40">
        <f t="shared" si="33"/>
        <v>0</v>
      </c>
      <c r="G90" s="40">
        <f t="shared" si="33"/>
        <v>5</v>
      </c>
      <c r="H90" s="40">
        <f t="shared" si="33"/>
        <v>76</v>
      </c>
      <c r="I90" s="40">
        <f t="shared" si="33"/>
        <v>9</v>
      </c>
      <c r="J90" s="40">
        <f t="shared" si="33"/>
        <v>1</v>
      </c>
      <c r="K90" s="41">
        <f t="shared" si="33"/>
        <v>66</v>
      </c>
      <c r="L90" s="42">
        <f t="shared" si="28"/>
        <v>6.354895493743606</v>
      </c>
      <c r="M90" s="43">
        <f t="shared" si="29"/>
        <v>48.2972057524514</v>
      </c>
      <c r="N90" s="54">
        <f t="shared" si="30"/>
        <v>41.9423102587078</v>
      </c>
      <c r="P90" s="62" t="s">
        <v>87</v>
      </c>
      <c r="Q90" s="68">
        <f>SUM(Q91:Q100)</f>
        <v>157359</v>
      </c>
    </row>
    <row r="91" spans="1:17" ht="13.5">
      <c r="A91" s="31" t="s">
        <v>88</v>
      </c>
      <c r="B91" s="44">
        <v>3</v>
      </c>
      <c r="C91" s="44" t="s">
        <v>134</v>
      </c>
      <c r="D91" s="44">
        <v>3</v>
      </c>
      <c r="E91" s="44">
        <v>2</v>
      </c>
      <c r="F91" s="44" t="s">
        <v>134</v>
      </c>
      <c r="G91" s="44">
        <v>1</v>
      </c>
      <c r="H91" s="44">
        <v>33</v>
      </c>
      <c r="I91" s="44">
        <v>9</v>
      </c>
      <c r="J91" s="45">
        <v>1</v>
      </c>
      <c r="K91" s="45">
        <v>28</v>
      </c>
      <c r="L91" s="35">
        <f t="shared" si="28"/>
        <v>6.412997007268062</v>
      </c>
      <c r="M91" s="36">
        <f t="shared" si="29"/>
        <v>70.5429670799487</v>
      </c>
      <c r="N91" s="55">
        <f t="shared" si="30"/>
        <v>59.854638734501926</v>
      </c>
      <c r="P91" s="59" t="s">
        <v>88</v>
      </c>
      <c r="Q91" s="69">
        <v>46780</v>
      </c>
    </row>
    <row r="92" spans="1:17" ht="13.5">
      <c r="A92" s="31" t="s">
        <v>89</v>
      </c>
      <c r="B92" s="44" t="s">
        <v>134</v>
      </c>
      <c r="C92" s="44" t="s">
        <v>134</v>
      </c>
      <c r="D92" s="44" t="s">
        <v>134</v>
      </c>
      <c r="E92" s="44" t="s">
        <v>134</v>
      </c>
      <c r="F92" s="44" t="s">
        <v>134</v>
      </c>
      <c r="G92" s="44" t="s">
        <v>134</v>
      </c>
      <c r="H92" s="44">
        <v>3</v>
      </c>
      <c r="I92" s="44" t="s">
        <v>134</v>
      </c>
      <c r="J92" s="45" t="s">
        <v>134</v>
      </c>
      <c r="K92" s="45">
        <v>3</v>
      </c>
      <c r="L92" s="35"/>
      <c r="M92" s="36">
        <f t="shared" si="29"/>
        <v>38.00836183960471</v>
      </c>
      <c r="N92" s="55">
        <f t="shared" si="30"/>
        <v>38.00836183960471</v>
      </c>
      <c r="P92" s="59" t="s">
        <v>89</v>
      </c>
      <c r="Q92" s="69">
        <v>7893</v>
      </c>
    </row>
    <row r="93" spans="1:17" ht="13.5">
      <c r="A93" s="31" t="s">
        <v>90</v>
      </c>
      <c r="B93" s="44">
        <v>1</v>
      </c>
      <c r="C93" s="44" t="s">
        <v>134</v>
      </c>
      <c r="D93" s="44">
        <v>1</v>
      </c>
      <c r="E93" s="44" t="s">
        <v>134</v>
      </c>
      <c r="F93" s="44" t="s">
        <v>134</v>
      </c>
      <c r="G93" s="44" t="s">
        <v>134</v>
      </c>
      <c r="H93" s="44">
        <v>1</v>
      </c>
      <c r="I93" s="44" t="s">
        <v>134</v>
      </c>
      <c r="J93" s="45" t="s">
        <v>134</v>
      </c>
      <c r="K93" s="45">
        <v>3</v>
      </c>
      <c r="L93" s="35">
        <f t="shared" si="28"/>
        <v>14.872099940511601</v>
      </c>
      <c r="M93" s="36">
        <f t="shared" si="29"/>
        <v>14.872099940511601</v>
      </c>
      <c r="N93" s="55">
        <f t="shared" si="30"/>
        <v>44.6162998215348</v>
      </c>
      <c r="P93" s="59" t="s">
        <v>90</v>
      </c>
      <c r="Q93" s="69">
        <v>6724</v>
      </c>
    </row>
    <row r="94" spans="1:17" ht="13.5">
      <c r="A94" s="31" t="s">
        <v>91</v>
      </c>
      <c r="B94" s="44">
        <v>1</v>
      </c>
      <c r="C94" s="44" t="s">
        <v>134</v>
      </c>
      <c r="D94" s="44">
        <v>1</v>
      </c>
      <c r="E94" s="44">
        <v>1</v>
      </c>
      <c r="F94" s="44" t="s">
        <v>134</v>
      </c>
      <c r="G94" s="44" t="s">
        <v>134</v>
      </c>
      <c r="H94" s="44">
        <v>5</v>
      </c>
      <c r="I94" s="44" t="s">
        <v>134</v>
      </c>
      <c r="J94" s="45" t="s">
        <v>134</v>
      </c>
      <c r="K94" s="45">
        <v>3</v>
      </c>
      <c r="L94" s="35">
        <f t="shared" si="28"/>
        <v>7.78755548633284</v>
      </c>
      <c r="M94" s="36">
        <f t="shared" si="29"/>
        <v>38.9377774316642</v>
      </c>
      <c r="N94" s="55">
        <f t="shared" si="30"/>
        <v>23.36266645899852</v>
      </c>
      <c r="P94" s="59" t="s">
        <v>91</v>
      </c>
      <c r="Q94" s="69">
        <v>12841</v>
      </c>
    </row>
    <row r="95" spans="1:17" ht="13.5">
      <c r="A95" s="31" t="s">
        <v>92</v>
      </c>
      <c r="B95" s="44">
        <v>2</v>
      </c>
      <c r="C95" s="44" t="s">
        <v>134</v>
      </c>
      <c r="D95" s="44">
        <v>2</v>
      </c>
      <c r="E95" s="44">
        <v>1</v>
      </c>
      <c r="F95" s="44" t="s">
        <v>134</v>
      </c>
      <c r="G95" s="44">
        <v>2</v>
      </c>
      <c r="H95" s="44">
        <v>9</v>
      </c>
      <c r="I95" s="44" t="s">
        <v>134</v>
      </c>
      <c r="J95" s="45" t="s">
        <v>134</v>
      </c>
      <c r="K95" s="45">
        <v>9</v>
      </c>
      <c r="L95" s="35">
        <f t="shared" si="28"/>
        <v>7.825338445887785</v>
      </c>
      <c r="M95" s="36">
        <f t="shared" si="29"/>
        <v>35.21402300649503</v>
      </c>
      <c r="N95" s="55">
        <f t="shared" si="30"/>
        <v>35.21402300649503</v>
      </c>
      <c r="P95" s="59" t="s">
        <v>92</v>
      </c>
      <c r="Q95" s="69">
        <v>25558</v>
      </c>
    </row>
    <row r="96" spans="1:17" ht="13.5">
      <c r="A96" s="31" t="s">
        <v>93</v>
      </c>
      <c r="B96" s="44" t="s">
        <v>134</v>
      </c>
      <c r="C96" s="44" t="s">
        <v>134</v>
      </c>
      <c r="D96" s="44" t="s">
        <v>134</v>
      </c>
      <c r="E96" s="44" t="s">
        <v>134</v>
      </c>
      <c r="F96" s="44" t="s">
        <v>134</v>
      </c>
      <c r="G96" s="44" t="s">
        <v>134</v>
      </c>
      <c r="H96" s="44">
        <v>4</v>
      </c>
      <c r="I96" s="44" t="s">
        <v>134</v>
      </c>
      <c r="J96" s="45" t="s">
        <v>134</v>
      </c>
      <c r="K96" s="45">
        <v>1</v>
      </c>
      <c r="L96" s="35"/>
      <c r="M96" s="36">
        <f t="shared" si="29"/>
        <v>36.37686431429611</v>
      </c>
      <c r="N96" s="55">
        <f t="shared" si="30"/>
        <v>9.094216078574027</v>
      </c>
      <c r="P96" s="59" t="s">
        <v>93</v>
      </c>
      <c r="Q96" s="69">
        <v>10996</v>
      </c>
    </row>
    <row r="97" spans="1:17" ht="13.5">
      <c r="A97" s="31" t="s">
        <v>94</v>
      </c>
      <c r="B97" s="44">
        <v>1</v>
      </c>
      <c r="C97" s="44" t="s">
        <v>134</v>
      </c>
      <c r="D97" s="44">
        <v>1</v>
      </c>
      <c r="E97" s="44">
        <v>1</v>
      </c>
      <c r="F97" s="44" t="s">
        <v>134</v>
      </c>
      <c r="G97" s="44" t="s">
        <v>134</v>
      </c>
      <c r="H97" s="44">
        <v>2</v>
      </c>
      <c r="I97" s="44" t="s">
        <v>134</v>
      </c>
      <c r="J97" s="45" t="s">
        <v>134</v>
      </c>
      <c r="K97" s="45">
        <v>2</v>
      </c>
      <c r="L97" s="35">
        <f t="shared" si="28"/>
        <v>19.2789666473877</v>
      </c>
      <c r="M97" s="36">
        <f t="shared" si="29"/>
        <v>38.5579332947754</v>
      </c>
      <c r="N97" s="55">
        <f t="shared" si="30"/>
        <v>38.5579332947754</v>
      </c>
      <c r="P97" s="59" t="s">
        <v>94</v>
      </c>
      <c r="Q97" s="69">
        <v>5187</v>
      </c>
    </row>
    <row r="98" spans="1:17" ht="13.5">
      <c r="A98" s="31" t="s">
        <v>95</v>
      </c>
      <c r="B98" s="44">
        <v>1</v>
      </c>
      <c r="C98" s="44" t="s">
        <v>134</v>
      </c>
      <c r="D98" s="44">
        <v>1</v>
      </c>
      <c r="E98" s="44">
        <v>1</v>
      </c>
      <c r="F98" s="44" t="s">
        <v>134</v>
      </c>
      <c r="G98" s="44">
        <v>1</v>
      </c>
      <c r="H98" s="44">
        <v>11</v>
      </c>
      <c r="I98" s="44" t="s">
        <v>134</v>
      </c>
      <c r="J98" s="45" t="s">
        <v>134</v>
      </c>
      <c r="K98" s="45">
        <v>9</v>
      </c>
      <c r="L98" s="35">
        <f t="shared" si="28"/>
        <v>5.846927439630474</v>
      </c>
      <c r="M98" s="36">
        <f t="shared" si="29"/>
        <v>64.31620183593522</v>
      </c>
      <c r="N98" s="55">
        <f t="shared" si="30"/>
        <v>52.62234695667427</v>
      </c>
      <c r="P98" s="59" t="s">
        <v>95</v>
      </c>
      <c r="Q98" s="69">
        <v>17103</v>
      </c>
    </row>
    <row r="99" spans="1:17" ht="13.5">
      <c r="A99" s="31" t="s">
        <v>96</v>
      </c>
      <c r="B99" s="44" t="s">
        <v>134</v>
      </c>
      <c r="C99" s="44" t="s">
        <v>134</v>
      </c>
      <c r="D99" s="44" t="s">
        <v>134</v>
      </c>
      <c r="E99" s="44" t="s">
        <v>134</v>
      </c>
      <c r="F99" s="44" t="s">
        <v>134</v>
      </c>
      <c r="G99" s="44" t="s">
        <v>134</v>
      </c>
      <c r="H99" s="44">
        <v>2</v>
      </c>
      <c r="I99" s="44" t="s">
        <v>134</v>
      </c>
      <c r="J99" s="45" t="s">
        <v>134</v>
      </c>
      <c r="K99" s="45">
        <v>2</v>
      </c>
      <c r="L99" s="35"/>
      <c r="M99" s="36">
        <f t="shared" si="29"/>
        <v>25.497195308516066</v>
      </c>
      <c r="N99" s="55">
        <f t="shared" si="30"/>
        <v>25.497195308516066</v>
      </c>
      <c r="P99" s="59" t="s">
        <v>96</v>
      </c>
      <c r="Q99" s="69">
        <v>7844</v>
      </c>
    </row>
    <row r="100" spans="1:17" ht="14.25" thickBot="1">
      <c r="A100" s="31" t="s">
        <v>97</v>
      </c>
      <c r="B100" s="44">
        <v>1</v>
      </c>
      <c r="C100" s="44" t="s">
        <v>134</v>
      </c>
      <c r="D100" s="44">
        <v>1</v>
      </c>
      <c r="E100" s="44">
        <v>1</v>
      </c>
      <c r="F100" s="44" t="s">
        <v>134</v>
      </c>
      <c r="G100" s="44">
        <v>1</v>
      </c>
      <c r="H100" s="44">
        <v>6</v>
      </c>
      <c r="I100" s="44" t="s">
        <v>134</v>
      </c>
      <c r="J100" s="45" t="s">
        <v>134</v>
      </c>
      <c r="K100" s="45">
        <v>6</v>
      </c>
      <c r="L100" s="35">
        <f t="shared" si="28"/>
        <v>6.085316132173066</v>
      </c>
      <c r="M100" s="36">
        <f t="shared" si="29"/>
        <v>36.5118967930384</v>
      </c>
      <c r="N100" s="55">
        <f t="shared" si="30"/>
        <v>36.5118967930384</v>
      </c>
      <c r="P100" s="59" t="s">
        <v>97</v>
      </c>
      <c r="Q100" s="69">
        <v>16433</v>
      </c>
    </row>
    <row r="101" spans="1:17" ht="14.25" thickBot="1">
      <c r="A101" s="39" t="s">
        <v>98</v>
      </c>
      <c r="B101" s="40">
        <f aca="true" t="shared" si="34" ref="B101:K101">SUM(B102:B108)</f>
        <v>15</v>
      </c>
      <c r="C101" s="40">
        <f t="shared" si="34"/>
        <v>3</v>
      </c>
      <c r="D101" s="40">
        <f t="shared" si="34"/>
        <v>12</v>
      </c>
      <c r="E101" s="40">
        <f t="shared" si="34"/>
        <v>7</v>
      </c>
      <c r="F101" s="40">
        <f t="shared" si="34"/>
        <v>0</v>
      </c>
      <c r="G101" s="40">
        <f t="shared" si="34"/>
        <v>7</v>
      </c>
      <c r="H101" s="40">
        <f t="shared" si="34"/>
        <v>118</v>
      </c>
      <c r="I101" s="40">
        <f t="shared" si="34"/>
        <v>18</v>
      </c>
      <c r="J101" s="40">
        <f t="shared" si="34"/>
        <v>2</v>
      </c>
      <c r="K101" s="41">
        <f t="shared" si="34"/>
        <v>103</v>
      </c>
      <c r="L101" s="42">
        <f t="shared" si="28"/>
        <v>7.780849772539825</v>
      </c>
      <c r="M101" s="43">
        <f t="shared" si="29"/>
        <v>61.209351543979956</v>
      </c>
      <c r="N101" s="54">
        <f t="shared" si="30"/>
        <v>53.42850177144013</v>
      </c>
      <c r="P101" s="62" t="s">
        <v>98</v>
      </c>
      <c r="Q101" s="68">
        <f>SUM(Q102:Q108)</f>
        <v>192781</v>
      </c>
    </row>
    <row r="102" spans="1:17" ht="13.5">
      <c r="A102" s="31" t="s">
        <v>99</v>
      </c>
      <c r="B102" s="44">
        <v>5</v>
      </c>
      <c r="C102" s="44" t="s">
        <v>134</v>
      </c>
      <c r="D102" s="44">
        <v>5</v>
      </c>
      <c r="E102" s="44">
        <v>3</v>
      </c>
      <c r="F102" s="44" t="s">
        <v>134</v>
      </c>
      <c r="G102" s="44">
        <v>3</v>
      </c>
      <c r="H102" s="44">
        <v>45</v>
      </c>
      <c r="I102" s="44">
        <v>7</v>
      </c>
      <c r="J102" s="45" t="s">
        <v>134</v>
      </c>
      <c r="K102" s="45">
        <v>44</v>
      </c>
      <c r="L102" s="35">
        <f t="shared" si="28"/>
        <v>6.616819956328988</v>
      </c>
      <c r="M102" s="36">
        <f t="shared" si="29"/>
        <v>59.5513796069609</v>
      </c>
      <c r="N102" s="55">
        <f t="shared" si="30"/>
        <v>58.2280156156951</v>
      </c>
      <c r="P102" s="59" t="s">
        <v>99</v>
      </c>
      <c r="Q102" s="69">
        <v>75565</v>
      </c>
    </row>
    <row r="103" spans="1:17" ht="13.5">
      <c r="A103" s="31" t="s">
        <v>100</v>
      </c>
      <c r="B103" s="44">
        <v>3</v>
      </c>
      <c r="C103" s="44">
        <v>1</v>
      </c>
      <c r="D103" s="44">
        <v>2</v>
      </c>
      <c r="E103" s="44">
        <v>1</v>
      </c>
      <c r="F103" s="44" t="s">
        <v>134</v>
      </c>
      <c r="G103" s="44">
        <v>1</v>
      </c>
      <c r="H103" s="44">
        <v>30</v>
      </c>
      <c r="I103" s="44">
        <v>8</v>
      </c>
      <c r="J103" s="45">
        <v>1</v>
      </c>
      <c r="K103" s="45">
        <v>18</v>
      </c>
      <c r="L103" s="35">
        <f t="shared" si="28"/>
        <v>9.28735062844406</v>
      </c>
      <c r="M103" s="36">
        <f t="shared" si="29"/>
        <v>92.87350628444058</v>
      </c>
      <c r="N103" s="55">
        <f t="shared" si="30"/>
        <v>55.72410377066436</v>
      </c>
      <c r="P103" s="59" t="s">
        <v>100</v>
      </c>
      <c r="Q103" s="69">
        <v>32302</v>
      </c>
    </row>
    <row r="104" spans="1:17" ht="13.5">
      <c r="A104" s="31" t="s">
        <v>101</v>
      </c>
      <c r="B104" s="44">
        <v>6</v>
      </c>
      <c r="C104" s="44">
        <v>2</v>
      </c>
      <c r="D104" s="44">
        <v>4</v>
      </c>
      <c r="E104" s="44">
        <v>2</v>
      </c>
      <c r="F104" s="44" t="s">
        <v>134</v>
      </c>
      <c r="G104" s="44">
        <v>2</v>
      </c>
      <c r="H104" s="44">
        <v>22</v>
      </c>
      <c r="I104" s="44">
        <v>1</v>
      </c>
      <c r="J104" s="45" t="s">
        <v>134</v>
      </c>
      <c r="K104" s="45">
        <v>26</v>
      </c>
      <c r="L104" s="35">
        <f t="shared" si="28"/>
        <v>14.610271020527431</v>
      </c>
      <c r="M104" s="36">
        <f t="shared" si="29"/>
        <v>53.57099374193391</v>
      </c>
      <c r="N104" s="55">
        <f t="shared" si="30"/>
        <v>63.31117442228553</v>
      </c>
      <c r="P104" s="59" t="s">
        <v>101</v>
      </c>
      <c r="Q104" s="69">
        <v>41067</v>
      </c>
    </row>
    <row r="105" spans="1:17" ht="13.5">
      <c r="A105" s="31" t="s">
        <v>102</v>
      </c>
      <c r="B105" s="44"/>
      <c r="C105" s="44" t="s">
        <v>134</v>
      </c>
      <c r="D105" s="44" t="s">
        <v>134</v>
      </c>
      <c r="E105" s="44" t="s">
        <v>134</v>
      </c>
      <c r="F105" s="44" t="s">
        <v>134</v>
      </c>
      <c r="G105" s="44" t="s">
        <v>134</v>
      </c>
      <c r="H105" s="44">
        <v>6</v>
      </c>
      <c r="I105" s="44">
        <v>2</v>
      </c>
      <c r="J105" s="45">
        <v>1</v>
      </c>
      <c r="K105" s="45">
        <v>3</v>
      </c>
      <c r="L105" s="35">
        <f t="shared" si="28"/>
        <v>0</v>
      </c>
      <c r="M105" s="36">
        <f t="shared" si="29"/>
        <v>53.92773683264426</v>
      </c>
      <c r="N105" s="55">
        <f t="shared" si="30"/>
        <v>26.96386841632213</v>
      </c>
      <c r="P105" s="59" t="s">
        <v>102</v>
      </c>
      <c r="Q105" s="69">
        <v>11126</v>
      </c>
    </row>
    <row r="106" spans="1:17" ht="13.5">
      <c r="A106" s="31" t="s">
        <v>103</v>
      </c>
      <c r="B106" s="44"/>
      <c r="C106" s="44" t="s">
        <v>134</v>
      </c>
      <c r="D106" s="44" t="s">
        <v>134</v>
      </c>
      <c r="E106" s="44" t="s">
        <v>134</v>
      </c>
      <c r="F106" s="44" t="s">
        <v>134</v>
      </c>
      <c r="G106" s="44" t="s">
        <v>134</v>
      </c>
      <c r="H106" s="44">
        <v>6</v>
      </c>
      <c r="I106" s="44" t="s">
        <v>134</v>
      </c>
      <c r="J106" s="45" t="s">
        <v>134</v>
      </c>
      <c r="K106" s="45">
        <v>5</v>
      </c>
      <c r="L106" s="35">
        <f t="shared" si="28"/>
        <v>0</v>
      </c>
      <c r="M106" s="36">
        <f t="shared" si="29"/>
        <v>55.52470849528041</v>
      </c>
      <c r="N106" s="55">
        <f t="shared" si="30"/>
        <v>46.27059041273367</v>
      </c>
      <c r="P106" s="59" t="s">
        <v>103</v>
      </c>
      <c r="Q106" s="69">
        <v>10806</v>
      </c>
    </row>
    <row r="107" spans="1:17" ht="13.5">
      <c r="A107" s="31" t="s">
        <v>104</v>
      </c>
      <c r="B107" s="44">
        <v>1</v>
      </c>
      <c r="C107" s="44" t="s">
        <v>134</v>
      </c>
      <c r="D107" s="44">
        <v>1</v>
      </c>
      <c r="E107" s="44">
        <v>1</v>
      </c>
      <c r="F107" s="44" t="s">
        <v>134</v>
      </c>
      <c r="G107" s="44">
        <v>1</v>
      </c>
      <c r="H107" s="44">
        <v>5</v>
      </c>
      <c r="I107" s="44" t="s">
        <v>134</v>
      </c>
      <c r="J107" s="45" t="s">
        <v>134</v>
      </c>
      <c r="K107" s="45">
        <v>4</v>
      </c>
      <c r="L107" s="35">
        <f t="shared" si="28"/>
        <v>8.316008316008316</v>
      </c>
      <c r="M107" s="36">
        <f t="shared" si="29"/>
        <v>41.58004158004158</v>
      </c>
      <c r="N107" s="55">
        <f t="shared" si="30"/>
        <v>33.264033264033266</v>
      </c>
      <c r="P107" s="59" t="s">
        <v>104</v>
      </c>
      <c r="Q107" s="69">
        <v>12025</v>
      </c>
    </row>
    <row r="108" spans="1:17" ht="14.25" thickBot="1">
      <c r="A108" s="31" t="s">
        <v>105</v>
      </c>
      <c r="B108" s="44"/>
      <c r="C108" s="44" t="s">
        <v>134</v>
      </c>
      <c r="D108" s="44" t="s">
        <v>134</v>
      </c>
      <c r="E108" s="44" t="s">
        <v>134</v>
      </c>
      <c r="F108" s="44" t="s">
        <v>134</v>
      </c>
      <c r="G108" s="44" t="s">
        <v>134</v>
      </c>
      <c r="H108" s="44">
        <v>4</v>
      </c>
      <c r="I108" s="44" t="s">
        <v>134</v>
      </c>
      <c r="J108" s="45" t="s">
        <v>134</v>
      </c>
      <c r="K108" s="45">
        <v>3</v>
      </c>
      <c r="L108" s="35">
        <f t="shared" si="28"/>
        <v>0</v>
      </c>
      <c r="M108" s="36">
        <f t="shared" si="29"/>
        <v>40.44489383215369</v>
      </c>
      <c r="N108" s="55">
        <f t="shared" si="30"/>
        <v>30.33367037411527</v>
      </c>
      <c r="P108" s="59" t="s">
        <v>105</v>
      </c>
      <c r="Q108" s="69">
        <v>9890</v>
      </c>
    </row>
    <row r="109" spans="1:17" ht="14.25" thickBot="1">
      <c r="A109" s="39" t="s">
        <v>106</v>
      </c>
      <c r="B109" s="40">
        <f aca="true" t="shared" si="35" ref="B109:K109">SUM(B110:B118)</f>
        <v>8</v>
      </c>
      <c r="C109" s="40">
        <f t="shared" si="35"/>
        <v>0</v>
      </c>
      <c r="D109" s="40">
        <f t="shared" si="35"/>
        <v>8</v>
      </c>
      <c r="E109" s="40">
        <f t="shared" si="35"/>
        <v>7</v>
      </c>
      <c r="F109" s="40">
        <f t="shared" si="35"/>
        <v>0</v>
      </c>
      <c r="G109" s="40">
        <f t="shared" si="35"/>
        <v>3</v>
      </c>
      <c r="H109" s="40">
        <f t="shared" si="35"/>
        <v>124</v>
      </c>
      <c r="I109" s="40">
        <f t="shared" si="35"/>
        <v>12</v>
      </c>
      <c r="J109" s="40">
        <f t="shared" si="35"/>
        <v>3</v>
      </c>
      <c r="K109" s="41">
        <f t="shared" si="35"/>
        <v>96</v>
      </c>
      <c r="L109" s="42">
        <f t="shared" si="28"/>
        <v>3.775722106852936</v>
      </c>
      <c r="M109" s="43">
        <f t="shared" si="29"/>
        <v>58.523692656220504</v>
      </c>
      <c r="N109" s="54">
        <f t="shared" si="30"/>
        <v>45.308665282235225</v>
      </c>
      <c r="P109" s="62" t="s">
        <v>106</v>
      </c>
      <c r="Q109" s="68">
        <f>SUM(Q110:Q118)</f>
        <v>211880</v>
      </c>
    </row>
    <row r="110" spans="1:17" ht="13.5">
      <c r="A110" s="31" t="s">
        <v>107</v>
      </c>
      <c r="B110" s="44">
        <v>3</v>
      </c>
      <c r="C110" s="44" t="s">
        <v>134</v>
      </c>
      <c r="D110" s="44">
        <v>3</v>
      </c>
      <c r="E110" s="44">
        <v>2</v>
      </c>
      <c r="F110" s="44" t="s">
        <v>134</v>
      </c>
      <c r="G110" s="44">
        <v>1</v>
      </c>
      <c r="H110" s="44">
        <v>39</v>
      </c>
      <c r="I110" s="44">
        <v>6</v>
      </c>
      <c r="J110" s="45">
        <v>1</v>
      </c>
      <c r="K110" s="45">
        <v>28</v>
      </c>
      <c r="L110" s="35">
        <f t="shared" si="28"/>
        <v>4.915937469275391</v>
      </c>
      <c r="M110" s="36">
        <f t="shared" si="29"/>
        <v>63.90718710058009</v>
      </c>
      <c r="N110" s="55">
        <f t="shared" si="30"/>
        <v>45.882083046570315</v>
      </c>
      <c r="P110" s="59" t="s">
        <v>107</v>
      </c>
      <c r="Q110" s="69">
        <v>61026</v>
      </c>
    </row>
    <row r="111" spans="1:17" ht="13.5">
      <c r="A111" s="31" t="s">
        <v>108</v>
      </c>
      <c r="B111" s="44">
        <v>1</v>
      </c>
      <c r="C111" s="44" t="s">
        <v>134</v>
      </c>
      <c r="D111" s="44">
        <v>1</v>
      </c>
      <c r="E111" s="44">
        <v>1</v>
      </c>
      <c r="F111" s="44" t="s">
        <v>134</v>
      </c>
      <c r="G111" s="44">
        <v>1</v>
      </c>
      <c r="H111" s="44">
        <v>33</v>
      </c>
      <c r="I111" s="44">
        <v>2</v>
      </c>
      <c r="J111" s="45" t="s">
        <v>134</v>
      </c>
      <c r="K111" s="45">
        <v>23</v>
      </c>
      <c r="L111" s="35">
        <f t="shared" si="28"/>
        <v>2.058714538642072</v>
      </c>
      <c r="M111" s="36">
        <f t="shared" si="29"/>
        <v>67.93757977518837</v>
      </c>
      <c r="N111" s="55">
        <f t="shared" si="30"/>
        <v>47.35043438876765</v>
      </c>
      <c r="P111" s="59" t="s">
        <v>108</v>
      </c>
      <c r="Q111" s="69">
        <v>48574</v>
      </c>
    </row>
    <row r="112" spans="1:17" ht="13.5">
      <c r="A112" s="31" t="s">
        <v>109</v>
      </c>
      <c r="B112" s="44">
        <v>1</v>
      </c>
      <c r="C112" s="44" t="s">
        <v>134</v>
      </c>
      <c r="D112" s="44">
        <v>1</v>
      </c>
      <c r="E112" s="44">
        <v>1</v>
      </c>
      <c r="F112" s="44" t="s">
        <v>134</v>
      </c>
      <c r="G112" s="44" t="s">
        <v>134</v>
      </c>
      <c r="H112" s="44">
        <v>7</v>
      </c>
      <c r="I112" s="44" t="s">
        <v>134</v>
      </c>
      <c r="J112" s="45" t="s">
        <v>134</v>
      </c>
      <c r="K112" s="45">
        <v>10</v>
      </c>
      <c r="L112" s="35">
        <f t="shared" si="28"/>
        <v>5.060472648145337</v>
      </c>
      <c r="M112" s="36">
        <f t="shared" si="29"/>
        <v>35.423308537017355</v>
      </c>
      <c r="N112" s="55">
        <f t="shared" si="30"/>
        <v>50.60472648145337</v>
      </c>
      <c r="P112" s="59" t="s">
        <v>109</v>
      </c>
      <c r="Q112" s="69">
        <v>19761</v>
      </c>
    </row>
    <row r="113" spans="1:17" ht="13.5">
      <c r="A113" s="31" t="s">
        <v>110</v>
      </c>
      <c r="B113" s="44">
        <v>1</v>
      </c>
      <c r="C113" s="44" t="s">
        <v>134</v>
      </c>
      <c r="D113" s="44">
        <v>1</v>
      </c>
      <c r="E113" s="44">
        <v>1</v>
      </c>
      <c r="F113" s="44" t="s">
        <v>134</v>
      </c>
      <c r="G113" s="44">
        <v>1</v>
      </c>
      <c r="H113" s="44">
        <v>13</v>
      </c>
      <c r="I113" s="44" t="s">
        <v>134</v>
      </c>
      <c r="J113" s="45" t="s">
        <v>134</v>
      </c>
      <c r="K113" s="45">
        <v>12</v>
      </c>
      <c r="L113" s="35">
        <f t="shared" si="28"/>
        <v>4.113025953193765</v>
      </c>
      <c r="M113" s="36">
        <f t="shared" si="29"/>
        <v>53.46933739151894</v>
      </c>
      <c r="N113" s="55">
        <f t="shared" si="30"/>
        <v>49.35631143832517</v>
      </c>
      <c r="P113" s="59" t="s">
        <v>110</v>
      </c>
      <c r="Q113" s="69">
        <v>24313</v>
      </c>
    </row>
    <row r="114" spans="1:17" ht="13.5">
      <c r="A114" s="31" t="s">
        <v>111</v>
      </c>
      <c r="B114" s="44" t="s">
        <v>134</v>
      </c>
      <c r="C114" s="44" t="s">
        <v>134</v>
      </c>
      <c r="D114" s="44" t="s">
        <v>134</v>
      </c>
      <c r="E114" s="44" t="s">
        <v>134</v>
      </c>
      <c r="F114" s="44" t="s">
        <v>134</v>
      </c>
      <c r="G114" s="44" t="s">
        <v>134</v>
      </c>
      <c r="H114" s="44">
        <v>8</v>
      </c>
      <c r="I114" s="44">
        <v>1</v>
      </c>
      <c r="J114" s="45" t="s">
        <v>134</v>
      </c>
      <c r="K114" s="45">
        <v>4</v>
      </c>
      <c r="L114" s="35"/>
      <c r="M114" s="36">
        <f t="shared" si="29"/>
        <v>40.44898371928405</v>
      </c>
      <c r="N114" s="55">
        <f t="shared" si="30"/>
        <v>20.224491859642026</v>
      </c>
      <c r="P114" s="59" t="s">
        <v>111</v>
      </c>
      <c r="Q114" s="69">
        <v>19778</v>
      </c>
    </row>
    <row r="115" spans="1:17" ht="13.5">
      <c r="A115" s="31" t="s">
        <v>112</v>
      </c>
      <c r="B115" s="44">
        <v>1</v>
      </c>
      <c r="C115" s="44" t="s">
        <v>134</v>
      </c>
      <c r="D115" s="44">
        <v>1</v>
      </c>
      <c r="E115" s="44">
        <v>1</v>
      </c>
      <c r="F115" s="44" t="s">
        <v>134</v>
      </c>
      <c r="G115" s="44" t="s">
        <v>134</v>
      </c>
      <c r="H115" s="44">
        <v>2</v>
      </c>
      <c r="I115" s="44" t="s">
        <v>134</v>
      </c>
      <c r="J115" s="45" t="s">
        <v>134</v>
      </c>
      <c r="K115" s="45">
        <v>2</v>
      </c>
      <c r="L115" s="35">
        <f t="shared" si="28"/>
        <v>21.312872975277067</v>
      </c>
      <c r="M115" s="36">
        <f t="shared" si="29"/>
        <v>42.62574595055413</v>
      </c>
      <c r="N115" s="55">
        <f t="shared" si="30"/>
        <v>42.62574595055413</v>
      </c>
      <c r="P115" s="59" t="s">
        <v>112</v>
      </c>
      <c r="Q115" s="69">
        <v>4692</v>
      </c>
    </row>
    <row r="116" spans="1:17" ht="13.5">
      <c r="A116" s="31" t="s">
        <v>113</v>
      </c>
      <c r="B116" s="44" t="s">
        <v>134</v>
      </c>
      <c r="C116" s="44" t="s">
        <v>134</v>
      </c>
      <c r="D116" s="44" t="s">
        <v>134</v>
      </c>
      <c r="E116" s="44" t="s">
        <v>134</v>
      </c>
      <c r="F116" s="44" t="s">
        <v>134</v>
      </c>
      <c r="G116" s="44" t="s">
        <v>134</v>
      </c>
      <c r="H116" s="44">
        <v>7</v>
      </c>
      <c r="I116" s="44">
        <v>1</v>
      </c>
      <c r="J116" s="45">
        <v>1</v>
      </c>
      <c r="K116" s="45">
        <v>3</v>
      </c>
      <c r="L116" s="35"/>
      <c r="M116" s="36">
        <f t="shared" si="29"/>
        <v>63.66530241018644</v>
      </c>
      <c r="N116" s="55">
        <f t="shared" si="30"/>
        <v>27.285129604365622</v>
      </c>
      <c r="P116" s="59" t="s">
        <v>113</v>
      </c>
      <c r="Q116" s="69">
        <v>10995</v>
      </c>
    </row>
    <row r="117" spans="1:17" ht="13.5">
      <c r="A117" s="31" t="s">
        <v>114</v>
      </c>
      <c r="B117" s="44" t="s">
        <v>134</v>
      </c>
      <c r="C117" s="44" t="s">
        <v>134</v>
      </c>
      <c r="D117" s="44" t="s">
        <v>134</v>
      </c>
      <c r="E117" s="44" t="s">
        <v>134</v>
      </c>
      <c r="F117" s="44" t="s">
        <v>134</v>
      </c>
      <c r="G117" s="44" t="s">
        <v>134</v>
      </c>
      <c r="H117" s="44">
        <v>10</v>
      </c>
      <c r="I117" s="44">
        <v>1</v>
      </c>
      <c r="J117" s="45">
        <v>1</v>
      </c>
      <c r="K117" s="45">
        <v>10</v>
      </c>
      <c r="L117" s="35"/>
      <c r="M117" s="36">
        <f t="shared" si="29"/>
        <v>69.51685783802573</v>
      </c>
      <c r="N117" s="55">
        <f t="shared" si="30"/>
        <v>69.51685783802573</v>
      </c>
      <c r="P117" s="59" t="s">
        <v>114</v>
      </c>
      <c r="Q117" s="69">
        <v>14385</v>
      </c>
    </row>
    <row r="118" spans="1:17" ht="14.25" thickBot="1">
      <c r="A118" s="31" t="s">
        <v>115</v>
      </c>
      <c r="B118" s="44">
        <v>1</v>
      </c>
      <c r="C118" s="44" t="s">
        <v>134</v>
      </c>
      <c r="D118" s="44">
        <v>1</v>
      </c>
      <c r="E118" s="44">
        <v>1</v>
      </c>
      <c r="F118" s="44" t="s">
        <v>134</v>
      </c>
      <c r="G118" s="44" t="s">
        <v>134</v>
      </c>
      <c r="H118" s="44">
        <v>5</v>
      </c>
      <c r="I118" s="44">
        <v>1</v>
      </c>
      <c r="J118" s="45" t="s">
        <v>134</v>
      </c>
      <c r="K118" s="45">
        <v>4</v>
      </c>
      <c r="L118" s="35">
        <f t="shared" si="28"/>
        <v>11.967448539971278</v>
      </c>
      <c r="M118" s="36">
        <f t="shared" si="29"/>
        <v>59.83724269985639</v>
      </c>
      <c r="N118" s="55">
        <f t="shared" si="30"/>
        <v>47.86979415988511</v>
      </c>
      <c r="P118" s="59" t="s">
        <v>115</v>
      </c>
      <c r="Q118" s="69">
        <v>8356</v>
      </c>
    </row>
    <row r="119" spans="1:17" ht="14.25" thickBot="1">
      <c r="A119" s="39" t="s">
        <v>116</v>
      </c>
      <c r="B119" s="40">
        <f aca="true" t="shared" si="36" ref="B119:K119">SUM(B120:B130)</f>
        <v>17</v>
      </c>
      <c r="C119" s="40">
        <f t="shared" si="36"/>
        <v>2</v>
      </c>
      <c r="D119" s="40">
        <f t="shared" si="36"/>
        <v>15</v>
      </c>
      <c r="E119" s="40">
        <f t="shared" si="36"/>
        <v>10</v>
      </c>
      <c r="F119" s="40">
        <f t="shared" si="36"/>
        <v>1</v>
      </c>
      <c r="G119" s="40">
        <f t="shared" si="36"/>
        <v>8</v>
      </c>
      <c r="H119" s="40">
        <f t="shared" si="36"/>
        <v>89</v>
      </c>
      <c r="I119" s="40">
        <f t="shared" si="36"/>
        <v>18</v>
      </c>
      <c r="J119" s="40">
        <f t="shared" si="36"/>
        <v>1</v>
      </c>
      <c r="K119" s="41">
        <f t="shared" si="36"/>
        <v>70</v>
      </c>
      <c r="L119" s="42">
        <f t="shared" si="28"/>
        <v>11.919954003001024</v>
      </c>
      <c r="M119" s="43">
        <f t="shared" si="29"/>
        <v>62.40446507453477</v>
      </c>
      <c r="N119" s="54">
        <f t="shared" si="30"/>
        <v>49.08216354176892</v>
      </c>
      <c r="P119" s="62" t="s">
        <v>116</v>
      </c>
      <c r="Q119" s="68">
        <f>SUM(Q120:Q130)</f>
        <v>142618</v>
      </c>
    </row>
    <row r="120" spans="1:17" ht="13.5">
      <c r="A120" s="31" t="s">
        <v>117</v>
      </c>
      <c r="B120" s="44">
        <v>5</v>
      </c>
      <c r="C120" s="44">
        <v>1</v>
      </c>
      <c r="D120" s="44">
        <v>4</v>
      </c>
      <c r="E120" s="44">
        <v>3</v>
      </c>
      <c r="F120" s="44">
        <v>1</v>
      </c>
      <c r="G120" s="44">
        <v>2</v>
      </c>
      <c r="H120" s="44">
        <v>42</v>
      </c>
      <c r="I120" s="44">
        <v>10</v>
      </c>
      <c r="J120" s="45" t="s">
        <v>134</v>
      </c>
      <c r="K120" s="45">
        <v>29</v>
      </c>
      <c r="L120" s="35">
        <f t="shared" si="28"/>
        <v>9.903147220186575</v>
      </c>
      <c r="M120" s="36">
        <f t="shared" si="29"/>
        <v>83.18643664956723</v>
      </c>
      <c r="N120" s="55">
        <f t="shared" si="30"/>
        <v>57.43825387708214</v>
      </c>
      <c r="P120" s="59" t="s">
        <v>117</v>
      </c>
      <c r="Q120" s="69">
        <v>50489</v>
      </c>
    </row>
    <row r="121" spans="1:17" ht="13.5">
      <c r="A121" s="31" t="s">
        <v>118</v>
      </c>
      <c r="B121" s="44">
        <v>7</v>
      </c>
      <c r="C121" s="44">
        <v>1</v>
      </c>
      <c r="D121" s="44">
        <v>6</v>
      </c>
      <c r="E121" s="44">
        <v>4</v>
      </c>
      <c r="F121" s="44" t="s">
        <v>134</v>
      </c>
      <c r="G121" s="44">
        <v>4</v>
      </c>
      <c r="H121" s="44">
        <v>17</v>
      </c>
      <c r="I121" s="44">
        <v>3</v>
      </c>
      <c r="J121" s="45">
        <v>1</v>
      </c>
      <c r="K121" s="45">
        <v>13</v>
      </c>
      <c r="L121" s="35">
        <f t="shared" si="28"/>
        <v>23.721576468196144</v>
      </c>
      <c r="M121" s="36">
        <f t="shared" si="29"/>
        <v>57.609542851333494</v>
      </c>
      <c r="N121" s="55">
        <f t="shared" si="30"/>
        <v>44.05435629807855</v>
      </c>
      <c r="P121" s="59" t="s">
        <v>118</v>
      </c>
      <c r="Q121" s="69">
        <v>29509</v>
      </c>
    </row>
    <row r="122" spans="1:17" ht="13.5">
      <c r="A122" s="31" t="s">
        <v>119</v>
      </c>
      <c r="B122" s="44" t="s">
        <v>134</v>
      </c>
      <c r="C122" s="44" t="s">
        <v>134</v>
      </c>
      <c r="D122" s="44" t="s">
        <v>134</v>
      </c>
      <c r="E122" s="44" t="s">
        <v>134</v>
      </c>
      <c r="F122" s="44" t="s">
        <v>134</v>
      </c>
      <c r="G122" s="44" t="s">
        <v>134</v>
      </c>
      <c r="H122" s="44">
        <v>3</v>
      </c>
      <c r="I122" s="44" t="s">
        <v>134</v>
      </c>
      <c r="J122" s="45" t="s">
        <v>134</v>
      </c>
      <c r="K122" s="45">
        <v>4</v>
      </c>
      <c r="L122" s="35"/>
      <c r="M122" s="36">
        <f t="shared" si="29"/>
        <v>54.814544125708025</v>
      </c>
      <c r="N122" s="55">
        <f t="shared" si="30"/>
        <v>73.08605883427737</v>
      </c>
      <c r="P122" s="59" t="s">
        <v>119</v>
      </c>
      <c r="Q122" s="69">
        <v>5473</v>
      </c>
    </row>
    <row r="123" spans="1:17" ht="13.5">
      <c r="A123" s="31" t="s">
        <v>120</v>
      </c>
      <c r="B123" s="44">
        <v>1</v>
      </c>
      <c r="C123" s="44" t="s">
        <v>134</v>
      </c>
      <c r="D123" s="44">
        <v>1</v>
      </c>
      <c r="E123" s="44">
        <v>1</v>
      </c>
      <c r="F123" s="44" t="s">
        <v>134</v>
      </c>
      <c r="G123" s="44">
        <v>1</v>
      </c>
      <c r="H123" s="44">
        <v>2</v>
      </c>
      <c r="I123" s="44">
        <v>1</v>
      </c>
      <c r="J123" s="45" t="s">
        <v>134</v>
      </c>
      <c r="K123" s="45">
        <v>4</v>
      </c>
      <c r="L123" s="35">
        <f t="shared" si="28"/>
        <v>17.120356103406948</v>
      </c>
      <c r="M123" s="36">
        <f t="shared" si="29"/>
        <v>34.240712206813896</v>
      </c>
      <c r="N123" s="55">
        <f t="shared" si="30"/>
        <v>68.48142441362779</v>
      </c>
      <c r="P123" s="59" t="s">
        <v>120</v>
      </c>
      <c r="Q123" s="69">
        <v>5841</v>
      </c>
    </row>
    <row r="124" spans="1:17" ht="13.5">
      <c r="A124" s="31" t="s">
        <v>121</v>
      </c>
      <c r="B124" s="44">
        <v>2</v>
      </c>
      <c r="C124" s="44" t="s">
        <v>134</v>
      </c>
      <c r="D124" s="44">
        <v>2</v>
      </c>
      <c r="E124" s="44">
        <v>1</v>
      </c>
      <c r="F124" s="44" t="s">
        <v>134</v>
      </c>
      <c r="G124" s="44">
        <v>1</v>
      </c>
      <c r="H124" s="44">
        <v>4</v>
      </c>
      <c r="I124" s="44" t="s">
        <v>134</v>
      </c>
      <c r="J124" s="45" t="s">
        <v>134</v>
      </c>
      <c r="K124" s="45">
        <v>5</v>
      </c>
      <c r="L124" s="35">
        <f t="shared" si="28"/>
        <v>20.108586366378443</v>
      </c>
      <c r="M124" s="36">
        <f t="shared" si="29"/>
        <v>40.217172732756886</v>
      </c>
      <c r="N124" s="55">
        <f t="shared" si="30"/>
        <v>50.27146591594611</v>
      </c>
      <c r="P124" s="59" t="s">
        <v>121</v>
      </c>
      <c r="Q124" s="69">
        <v>9946</v>
      </c>
    </row>
    <row r="125" spans="1:17" ht="13.5">
      <c r="A125" s="31" t="s">
        <v>122</v>
      </c>
      <c r="B125" s="44">
        <v>1</v>
      </c>
      <c r="C125" s="44" t="s">
        <v>134</v>
      </c>
      <c r="D125" s="44">
        <v>1</v>
      </c>
      <c r="E125" s="44" t="s">
        <v>134</v>
      </c>
      <c r="F125" s="44" t="s">
        <v>134</v>
      </c>
      <c r="G125" s="44" t="s">
        <v>134</v>
      </c>
      <c r="H125" s="44">
        <v>2</v>
      </c>
      <c r="I125" s="44" t="s">
        <v>134</v>
      </c>
      <c r="J125" s="45" t="s">
        <v>134</v>
      </c>
      <c r="K125" s="45">
        <v>1</v>
      </c>
      <c r="L125" s="35">
        <f t="shared" si="28"/>
        <v>21.344717182497334</v>
      </c>
      <c r="M125" s="36">
        <f t="shared" si="29"/>
        <v>42.68943436499467</v>
      </c>
      <c r="N125" s="55">
        <f t="shared" si="30"/>
        <v>21.344717182497334</v>
      </c>
      <c r="P125" s="59" t="s">
        <v>122</v>
      </c>
      <c r="Q125" s="69">
        <v>4685</v>
      </c>
    </row>
    <row r="126" spans="1:17" ht="13.5">
      <c r="A126" s="31" t="s">
        <v>123</v>
      </c>
      <c r="B126" s="44" t="s">
        <v>134</v>
      </c>
      <c r="C126" s="44" t="s">
        <v>134</v>
      </c>
      <c r="D126" s="44" t="s">
        <v>134</v>
      </c>
      <c r="E126" s="44" t="s">
        <v>134</v>
      </c>
      <c r="F126" s="44" t="s">
        <v>134</v>
      </c>
      <c r="G126" s="44" t="s">
        <v>134</v>
      </c>
      <c r="H126" s="44">
        <v>3</v>
      </c>
      <c r="I126" s="44" t="s">
        <v>134</v>
      </c>
      <c r="J126" s="45" t="s">
        <v>134</v>
      </c>
      <c r="K126" s="45">
        <v>3</v>
      </c>
      <c r="L126" s="35"/>
      <c r="M126" s="36">
        <f t="shared" si="29"/>
        <v>52.146706066400135</v>
      </c>
      <c r="N126" s="55">
        <f t="shared" si="30"/>
        <v>52.146706066400135</v>
      </c>
      <c r="P126" s="59" t="s">
        <v>123</v>
      </c>
      <c r="Q126" s="69">
        <v>5753</v>
      </c>
    </row>
    <row r="127" spans="1:17" ht="13.5">
      <c r="A127" s="31" t="s">
        <v>124</v>
      </c>
      <c r="B127" s="44" t="s">
        <v>134</v>
      </c>
      <c r="C127" s="44" t="s">
        <v>134</v>
      </c>
      <c r="D127" s="44" t="s">
        <v>134</v>
      </c>
      <c r="E127" s="44" t="s">
        <v>134</v>
      </c>
      <c r="F127" s="44" t="s">
        <v>134</v>
      </c>
      <c r="G127" s="44" t="s">
        <v>134</v>
      </c>
      <c r="H127" s="44">
        <v>10</v>
      </c>
      <c r="I127" s="44">
        <v>3</v>
      </c>
      <c r="J127" s="45" t="s">
        <v>134</v>
      </c>
      <c r="K127" s="45">
        <v>6</v>
      </c>
      <c r="L127" s="35"/>
      <c r="M127" s="36">
        <f t="shared" si="29"/>
        <v>79.82757244352199</v>
      </c>
      <c r="N127" s="55">
        <f t="shared" si="30"/>
        <v>47.896543466113194</v>
      </c>
      <c r="P127" s="59" t="s">
        <v>124</v>
      </c>
      <c r="Q127" s="69">
        <v>12527</v>
      </c>
    </row>
    <row r="128" spans="1:17" ht="13.5">
      <c r="A128" s="31" t="s">
        <v>125</v>
      </c>
      <c r="B128" s="44" t="s">
        <v>134</v>
      </c>
      <c r="C128" s="44" t="s">
        <v>134</v>
      </c>
      <c r="D128" s="44" t="s">
        <v>134</v>
      </c>
      <c r="E128" s="44" t="s">
        <v>134</v>
      </c>
      <c r="F128" s="44" t="s">
        <v>134</v>
      </c>
      <c r="G128" s="44" t="s">
        <v>134</v>
      </c>
      <c r="H128" s="44">
        <v>2</v>
      </c>
      <c r="I128" s="44">
        <v>1</v>
      </c>
      <c r="J128" s="45" t="s">
        <v>134</v>
      </c>
      <c r="K128" s="45">
        <v>1</v>
      </c>
      <c r="L128" s="35"/>
      <c r="M128" s="36">
        <f t="shared" si="29"/>
        <v>36.003600360036</v>
      </c>
      <c r="N128" s="55">
        <f t="shared" si="30"/>
        <v>18.001800180018</v>
      </c>
      <c r="P128" s="59" t="s">
        <v>125</v>
      </c>
      <c r="Q128" s="69">
        <v>5555</v>
      </c>
    </row>
    <row r="129" spans="1:17" ht="13.5">
      <c r="A129" s="31" t="s">
        <v>126</v>
      </c>
      <c r="B129" s="44">
        <v>1</v>
      </c>
      <c r="C129" s="44" t="s">
        <v>134</v>
      </c>
      <c r="D129" s="44">
        <v>1</v>
      </c>
      <c r="E129" s="44">
        <v>1</v>
      </c>
      <c r="F129" s="44" t="s">
        <v>134</v>
      </c>
      <c r="G129" s="44" t="s">
        <v>134</v>
      </c>
      <c r="H129" s="44">
        <v>2</v>
      </c>
      <c r="I129" s="44" t="s">
        <v>134</v>
      </c>
      <c r="J129" s="45" t="s">
        <v>134</v>
      </c>
      <c r="K129" s="45">
        <v>2</v>
      </c>
      <c r="L129" s="35">
        <f t="shared" si="28"/>
        <v>17.975912277548083</v>
      </c>
      <c r="M129" s="36">
        <f t="shared" si="29"/>
        <v>35.95182455509617</v>
      </c>
      <c r="N129" s="55">
        <f t="shared" si="30"/>
        <v>35.95182455509617</v>
      </c>
      <c r="P129" s="59" t="s">
        <v>126</v>
      </c>
      <c r="Q129" s="69">
        <v>5563</v>
      </c>
    </row>
    <row r="130" spans="1:17" ht="14.25" thickBot="1">
      <c r="A130" s="46" t="s">
        <v>127</v>
      </c>
      <c r="B130" s="47" t="s">
        <v>134</v>
      </c>
      <c r="C130" s="47" t="s">
        <v>134</v>
      </c>
      <c r="D130" s="47" t="s">
        <v>134</v>
      </c>
      <c r="E130" s="47" t="s">
        <v>134</v>
      </c>
      <c r="F130" s="47" t="s">
        <v>134</v>
      </c>
      <c r="G130" s="47" t="s">
        <v>134</v>
      </c>
      <c r="H130" s="47">
        <v>2</v>
      </c>
      <c r="I130" s="47" t="s">
        <v>134</v>
      </c>
      <c r="J130" s="48" t="s">
        <v>134</v>
      </c>
      <c r="K130" s="48">
        <v>2</v>
      </c>
      <c r="L130" s="50"/>
      <c r="M130" s="51">
        <f t="shared" si="29"/>
        <v>27.48385323622372</v>
      </c>
      <c r="N130" s="56">
        <f t="shared" si="30"/>
        <v>27.48385323622372</v>
      </c>
      <c r="P130" s="63" t="s">
        <v>127</v>
      </c>
      <c r="Q130" s="70">
        <v>7277</v>
      </c>
    </row>
    <row r="131" spans="1:13" ht="13.5">
      <c r="A131" s="57" t="s">
        <v>139</v>
      </c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</row>
    <row r="132" spans="1:13" ht="13.5">
      <c r="A132" s="58" t="s">
        <v>140</v>
      </c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1:13" ht="13.5">
      <c r="A133" s="77" t="s">
        <v>128</v>
      </c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</row>
  </sheetData>
  <mergeCells count="8">
    <mergeCell ref="B70:K70"/>
    <mergeCell ref="L70:N70"/>
    <mergeCell ref="L72:L73"/>
    <mergeCell ref="A133:M133"/>
    <mergeCell ref="A1:N1"/>
    <mergeCell ref="B3:K3"/>
    <mergeCell ref="L3:N3"/>
    <mergeCell ref="L5:L6"/>
  </mergeCells>
  <printOptions/>
  <pageMargins left="0.75" right="0.75" top="1" bottom="0.7" header="0.512" footer="0.512"/>
  <pageSetup horizontalDpi="600" verticalDpi="600" orientation="portrait" paperSize="9" scale="83" r:id="rId1"/>
  <rowBreaks count="1" manualBreakCount="1">
    <brk id="68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健康福祉政策課</dc:creator>
  <cp:keywords/>
  <dc:description/>
  <cp:lastModifiedBy>千葉県</cp:lastModifiedBy>
  <cp:lastPrinted>2005-12-22T01:49:16Z</cp:lastPrinted>
  <dcterms:created xsi:type="dcterms:W3CDTF">2002-12-13T06:31:18Z</dcterms:created>
  <dcterms:modified xsi:type="dcterms:W3CDTF">2005-12-22T07:13:35Z</dcterms:modified>
  <cp:category/>
  <cp:version/>
  <cp:contentType/>
  <cp:contentStatus/>
</cp:coreProperties>
</file>