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7928D832-6774-4E12-8EAD-18F71ED981B2}" xr6:coauthVersionLast="47" xr6:coauthVersionMax="47" xr10:uidLastSave="{00000000-0000-0000-0000-000000000000}"/>
  <bookViews>
    <workbookView xWindow="-98" yWindow="-98" windowWidth="21795" windowHeight="13996" tabRatio="649" xr2:uid="{00000000-000D-0000-FFFF-FFFF00000000}"/>
  </bookViews>
  <sheets>
    <sheet name="別紙1" sheetId="50" r:id="rId1"/>
    <sheet name="設定用" sheetId="51" state="hidden" r:id="rId2"/>
  </sheets>
  <externalReferences>
    <externalReference r:id="rId3"/>
  </externalReferences>
  <definedNames>
    <definedName name="_xlnm.Print_Area" localSheetId="0">別紙1!$A$1:$P$112</definedName>
    <definedName name="_xlnm.Print_Titles" localSheetId="0">別紙1!$1:$10</definedName>
    <definedName name="Q21_ユニオン">#REF!</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1" i="50" l="1"/>
  <c r="F110" i="50"/>
  <c r="F109" i="50"/>
  <c r="F108" i="50"/>
  <c r="F107" i="50"/>
  <c r="F106" i="50"/>
  <c r="F105" i="50"/>
  <c r="F104" i="50"/>
  <c r="F103" i="50"/>
  <c r="F102" i="50"/>
  <c r="F101" i="50"/>
  <c r="F100" i="50"/>
  <c r="F99" i="50"/>
  <c r="F98" i="50"/>
  <c r="F97" i="50"/>
  <c r="F96" i="50"/>
  <c r="F95" i="50"/>
  <c r="F94" i="50"/>
  <c r="F93" i="50"/>
  <c r="F92" i="50"/>
  <c r="F91" i="50"/>
  <c r="F90" i="50"/>
  <c r="F89" i="50"/>
  <c r="F88" i="50"/>
  <c r="F87" i="50"/>
  <c r="F86" i="50"/>
  <c r="F85" i="50"/>
  <c r="F84" i="50"/>
  <c r="F83" i="50"/>
  <c r="F82" i="50"/>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M111" i="50"/>
  <c r="M110" i="50"/>
  <c r="M109" i="50"/>
  <c r="M108" i="50"/>
  <c r="M107" i="50"/>
  <c r="M106" i="50"/>
  <c r="M105" i="50"/>
  <c r="M104" i="50"/>
  <c r="M103" i="50"/>
  <c r="M102" i="50"/>
  <c r="M101" i="50"/>
  <c r="M100" i="50"/>
  <c r="M99" i="50"/>
  <c r="M98" i="50"/>
  <c r="M97" i="50"/>
  <c r="M96" i="50"/>
  <c r="M95" i="50"/>
  <c r="M94" i="50"/>
  <c r="M93" i="50"/>
  <c r="M92" i="50"/>
  <c r="M91" i="50"/>
  <c r="M90" i="50"/>
  <c r="M89" i="50"/>
  <c r="M88" i="50"/>
  <c r="M87" i="50"/>
  <c r="M86" i="50"/>
  <c r="M85" i="50"/>
  <c r="M84" i="50"/>
  <c r="M83" i="50"/>
  <c r="M82" i="50"/>
  <c r="M81" i="50"/>
  <c r="M80" i="50"/>
  <c r="M79" i="50"/>
  <c r="M78" i="50"/>
  <c r="M77" i="50"/>
  <c r="M76" i="50"/>
  <c r="M75" i="50"/>
  <c r="M74" i="50"/>
  <c r="M73" i="50"/>
  <c r="M72" i="50"/>
  <c r="M71" i="50"/>
  <c r="M70" i="50"/>
  <c r="M69" i="50"/>
  <c r="M68" i="50"/>
  <c r="M67" i="50"/>
  <c r="M66" i="50"/>
  <c r="M65" i="50"/>
  <c r="M64" i="50"/>
  <c r="M63" i="50"/>
  <c r="M62" i="50"/>
  <c r="M61" i="50"/>
  <c r="M60" i="50"/>
  <c r="M59" i="50"/>
  <c r="M58" i="50"/>
  <c r="M57" i="50"/>
  <c r="M56" i="50"/>
  <c r="M55" i="50"/>
  <c r="M54" i="50"/>
  <c r="M53" i="50"/>
  <c r="M52" i="50"/>
  <c r="M51" i="50"/>
  <c r="M50" i="50"/>
  <c r="M49" i="50"/>
  <c r="M48" i="50"/>
  <c r="M47" i="50"/>
  <c r="M46" i="50"/>
  <c r="M45" i="50"/>
  <c r="M44" i="50"/>
  <c r="M43" i="50"/>
  <c r="M42" i="50"/>
  <c r="M41" i="50"/>
  <c r="M40" i="50"/>
  <c r="M39" i="50"/>
  <c r="M38" i="50"/>
  <c r="M37" i="50"/>
  <c r="M36" i="50"/>
  <c r="M35" i="50"/>
  <c r="M34" i="50"/>
  <c r="M33" i="50"/>
  <c r="M32" i="50"/>
  <c r="M31" i="50"/>
  <c r="M30" i="50"/>
  <c r="M29" i="50"/>
  <c r="M28" i="50"/>
  <c r="M27" i="50"/>
  <c r="M26" i="50"/>
  <c r="M25" i="50"/>
  <c r="M24" i="50"/>
  <c r="M23" i="50"/>
  <c r="M22" i="50"/>
  <c r="M21" i="50"/>
  <c r="M20" i="50"/>
  <c r="M19" i="50"/>
  <c r="M18" i="50"/>
  <c r="M17" i="50"/>
  <c r="M16" i="50"/>
  <c r="M15" i="50"/>
  <c r="M14" i="50"/>
  <c r="M13" i="50"/>
  <c r="M12" i="50"/>
  <c r="F12" i="50"/>
  <c r="I13" i="51"/>
  <c r="I12" i="51"/>
  <c r="I11" i="51"/>
  <c r="I10" i="51"/>
  <c r="I9" i="51"/>
  <c r="I8" i="51"/>
  <c r="I7" i="51"/>
  <c r="I6" i="51"/>
  <c r="I5" i="51"/>
  <c r="I4" i="51"/>
  <c r="I3" i="51"/>
  <c r="I2" i="51"/>
  <c r="Q13" i="50" l="1"/>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2" i="50"/>
  <c r="R12" i="50" s="1" a="1"/>
  <c r="R12" i="50" s="1"/>
  <c r="R16" i="50" l="1" a="1"/>
  <c r="R16" i="50" s="1"/>
  <c r="R17" i="50" a="1"/>
  <c r="R17" i="50" s="1"/>
  <c r="R18" i="50" a="1"/>
  <c r="R18" i="50" s="1"/>
  <c r="R19" i="50" a="1"/>
  <c r="R19" i="50" s="1"/>
  <c r="R20" i="50" a="1"/>
  <c r="R20" i="50" s="1"/>
  <c r="R21" i="50" a="1"/>
  <c r="R21" i="50" s="1"/>
  <c r="R22" i="50" a="1"/>
  <c r="R22" i="50" s="1"/>
  <c r="R23" i="50" a="1"/>
  <c r="R23" i="50" s="1"/>
  <c r="R24" i="50" a="1"/>
  <c r="R24" i="50" s="1"/>
  <c r="R25" i="50" a="1"/>
  <c r="R25" i="50" s="1"/>
  <c r="R26" i="50" a="1"/>
  <c r="R26" i="50" s="1"/>
  <c r="R27" i="50" a="1"/>
  <c r="R27" i="50" s="1"/>
  <c r="R28" i="50" a="1"/>
  <c r="R28" i="50" s="1"/>
  <c r="R29" i="50" a="1"/>
  <c r="R29" i="50" s="1"/>
  <c r="R30" i="50" a="1"/>
  <c r="R30" i="50" s="1"/>
  <c r="R31" i="50" a="1"/>
  <c r="R31" i="50" s="1"/>
  <c r="R32" i="50" a="1"/>
  <c r="R32" i="50" s="1"/>
  <c r="R33" i="50" a="1"/>
  <c r="R33" i="50" s="1"/>
  <c r="R34" i="50" a="1"/>
  <c r="R34" i="50" s="1"/>
  <c r="R35" i="50" a="1"/>
  <c r="R35" i="50" s="1"/>
  <c r="R36" i="50" a="1"/>
  <c r="R36" i="50" s="1"/>
  <c r="R37" i="50" a="1"/>
  <c r="R37" i="50" s="1"/>
  <c r="R38" i="50" a="1"/>
  <c r="R38" i="50" s="1"/>
  <c r="R39" i="50" a="1"/>
  <c r="R39" i="50" s="1"/>
  <c r="R40" i="50" a="1"/>
  <c r="R40" i="50" s="1"/>
  <c r="R41" i="50" a="1"/>
  <c r="R41" i="50" s="1"/>
  <c r="R42" i="50" a="1"/>
  <c r="R42" i="50" s="1"/>
  <c r="R43" i="50" a="1"/>
  <c r="R43" i="50" s="1"/>
  <c r="R44" i="50" a="1"/>
  <c r="R44" i="50" s="1"/>
  <c r="R45" i="50" a="1"/>
  <c r="R45" i="50" s="1"/>
  <c r="R46" i="50" a="1"/>
  <c r="R46" i="50" s="1"/>
  <c r="R47" i="50" a="1"/>
  <c r="R47" i="50" s="1"/>
  <c r="R48" i="50" a="1"/>
  <c r="R48" i="50" s="1"/>
  <c r="R49" i="50" a="1"/>
  <c r="R49" i="50" s="1"/>
  <c r="R50" i="50" a="1"/>
  <c r="R50" i="50" s="1"/>
  <c r="R51" i="50" a="1"/>
  <c r="R51" i="50" s="1"/>
  <c r="R52" i="50" a="1"/>
  <c r="R52" i="50" s="1"/>
  <c r="R53" i="50" a="1"/>
  <c r="R53" i="50" s="1"/>
  <c r="R54" i="50" a="1"/>
  <c r="R54" i="50" s="1"/>
  <c r="R55" i="50" a="1"/>
  <c r="R55" i="50" s="1"/>
  <c r="R56" i="50" a="1"/>
  <c r="R56" i="50" s="1"/>
  <c r="R57" i="50" a="1"/>
  <c r="R57" i="50" s="1"/>
  <c r="R58" i="50" a="1"/>
  <c r="R58" i="50" s="1"/>
  <c r="R59" i="50" a="1"/>
  <c r="R59" i="50" s="1"/>
  <c r="R60" i="50" a="1"/>
  <c r="R60" i="50" s="1"/>
  <c r="R61" i="50" a="1"/>
  <c r="R61" i="50" s="1"/>
  <c r="R62" i="50" a="1"/>
  <c r="R62" i="50" s="1"/>
  <c r="R63" i="50" a="1"/>
  <c r="R63" i="50" s="1"/>
  <c r="R64" i="50" a="1"/>
  <c r="R64" i="50" s="1"/>
  <c r="R65" i="50" a="1"/>
  <c r="R65" i="50" s="1"/>
  <c r="R66" i="50" a="1"/>
  <c r="R66" i="50" s="1"/>
  <c r="R67" i="50" a="1"/>
  <c r="R67" i="50" s="1"/>
  <c r="R68" i="50" a="1"/>
  <c r="R68" i="50" s="1"/>
  <c r="R69" i="50" a="1"/>
  <c r="R69" i="50" s="1"/>
  <c r="R70" i="50" a="1"/>
  <c r="R70" i="50" s="1"/>
  <c r="R71" i="50" a="1"/>
  <c r="R71" i="50" s="1"/>
  <c r="R72" i="50" a="1"/>
  <c r="R72" i="50" s="1"/>
  <c r="R73" i="50" a="1"/>
  <c r="R73" i="50" s="1"/>
  <c r="R74" i="50" a="1"/>
  <c r="R74" i="50" s="1"/>
  <c r="R75" i="50" a="1"/>
  <c r="R75" i="50" s="1"/>
  <c r="R76" i="50" a="1"/>
  <c r="R76" i="50" s="1"/>
  <c r="R77" i="50" a="1"/>
  <c r="R77" i="50" s="1"/>
  <c r="R78" i="50" a="1"/>
  <c r="R78" i="50" s="1"/>
  <c r="R79" i="50" a="1"/>
  <c r="R79" i="50" s="1"/>
  <c r="R80" i="50" a="1"/>
  <c r="R80" i="50" s="1"/>
  <c r="R81" i="50" a="1"/>
  <c r="R81" i="50" s="1"/>
  <c r="R82" i="50" a="1"/>
  <c r="R82" i="50" s="1"/>
  <c r="R83" i="50" a="1"/>
  <c r="R83" i="50" s="1"/>
  <c r="R84" i="50" a="1"/>
  <c r="R84" i="50" s="1"/>
  <c r="R85" i="50" a="1"/>
  <c r="R85" i="50" s="1"/>
  <c r="R86" i="50" a="1"/>
  <c r="R86" i="50" s="1"/>
  <c r="R87" i="50" a="1"/>
  <c r="R87" i="50" s="1"/>
  <c r="R88" i="50" a="1"/>
  <c r="R88" i="50" s="1"/>
  <c r="R89" i="50" a="1"/>
  <c r="R89" i="50" s="1"/>
  <c r="R90" i="50" a="1"/>
  <c r="R90" i="50" s="1"/>
  <c r="R91" i="50" a="1"/>
  <c r="R91" i="50" s="1"/>
  <c r="R92" i="50" a="1"/>
  <c r="R92" i="50" s="1"/>
  <c r="R93" i="50" a="1"/>
  <c r="R93" i="50" s="1"/>
  <c r="R94" i="50" a="1"/>
  <c r="R94" i="50" s="1"/>
  <c r="R95" i="50" a="1"/>
  <c r="R95" i="50" s="1"/>
  <c r="R96" i="50" a="1"/>
  <c r="R96" i="50" s="1"/>
  <c r="R97" i="50" a="1"/>
  <c r="R97" i="50" s="1"/>
  <c r="R98" i="50" a="1"/>
  <c r="R98" i="50" s="1"/>
  <c r="R99" i="50" a="1"/>
  <c r="R99" i="50" s="1"/>
  <c r="R100" i="50" a="1"/>
  <c r="R100" i="50" s="1"/>
  <c r="R101" i="50" a="1"/>
  <c r="R101" i="50" s="1"/>
  <c r="R102" i="50" a="1"/>
  <c r="R102" i="50" s="1"/>
  <c r="R103" i="50" a="1"/>
  <c r="R103" i="50" s="1"/>
  <c r="R104" i="50" a="1"/>
  <c r="R104" i="50" s="1"/>
  <c r="R105" i="50" a="1"/>
  <c r="R105" i="50" s="1"/>
  <c r="R106" i="50" a="1"/>
  <c r="R106" i="50" s="1"/>
  <c r="R107" i="50" a="1"/>
  <c r="R107" i="50" s="1"/>
  <c r="R108" i="50" a="1"/>
  <c r="R108" i="50" s="1"/>
  <c r="R109" i="50" a="1"/>
  <c r="R109" i="50" s="1"/>
  <c r="R110" i="50" a="1"/>
  <c r="R110" i="50" s="1"/>
  <c r="R111" i="50" a="1"/>
  <c r="R111" i="50" s="1"/>
  <c r="R13" i="50" a="1"/>
  <c r="R13" i="50" s="1"/>
  <c r="R14" i="50" a="1"/>
  <c r="R14" i="50" s="1"/>
  <c r="R15" i="50" a="1"/>
  <c r="R15" i="50" s="1"/>
  <c r="K12" i="50" l="1"/>
  <c r="I11" i="50" l="1"/>
  <c r="H11" i="50"/>
  <c r="G11" i="50"/>
  <c r="K111" i="50"/>
  <c r="J111" i="50"/>
  <c r="L111" i="50" s="1"/>
  <c r="N111" i="50" s="1"/>
  <c r="K110" i="50"/>
  <c r="J110" i="50"/>
  <c r="K109" i="50"/>
  <c r="J109" i="50"/>
  <c r="K108" i="50"/>
  <c r="J108" i="50"/>
  <c r="K107" i="50"/>
  <c r="J107" i="50"/>
  <c r="K106" i="50"/>
  <c r="J106" i="50"/>
  <c r="K105" i="50"/>
  <c r="J105" i="50"/>
  <c r="K104" i="50"/>
  <c r="J104" i="50"/>
  <c r="L104" i="50" s="1"/>
  <c r="N104" i="50" s="1"/>
  <c r="K103" i="50"/>
  <c r="J103" i="50"/>
  <c r="L103" i="50" s="1"/>
  <c r="N103" i="50" s="1"/>
  <c r="K102" i="50"/>
  <c r="J102" i="50"/>
  <c r="K101" i="50"/>
  <c r="J101" i="50"/>
  <c r="K100" i="50"/>
  <c r="J100" i="50"/>
  <c r="K99" i="50"/>
  <c r="J99" i="50"/>
  <c r="K98" i="50"/>
  <c r="J98" i="50"/>
  <c r="K97" i="50"/>
  <c r="J97" i="50"/>
  <c r="K96" i="50"/>
  <c r="J96" i="50"/>
  <c r="L96" i="50" s="1"/>
  <c r="N96" i="50" s="1"/>
  <c r="K95" i="50"/>
  <c r="J95" i="50"/>
  <c r="L95" i="50" s="1"/>
  <c r="N95" i="50" s="1"/>
  <c r="K94" i="50"/>
  <c r="J94" i="50"/>
  <c r="K93" i="50"/>
  <c r="J93" i="50"/>
  <c r="K92" i="50"/>
  <c r="J92" i="50"/>
  <c r="K91" i="50"/>
  <c r="J91" i="50"/>
  <c r="K90" i="50"/>
  <c r="J90" i="50"/>
  <c r="K89" i="50"/>
  <c r="J89" i="50"/>
  <c r="K88" i="50"/>
  <c r="J88" i="50"/>
  <c r="L88" i="50" s="1"/>
  <c r="N88" i="50" s="1"/>
  <c r="K87" i="50"/>
  <c r="J87" i="50"/>
  <c r="K86" i="50"/>
  <c r="J86" i="50"/>
  <c r="K85" i="50"/>
  <c r="J85" i="50"/>
  <c r="K84" i="50"/>
  <c r="J84" i="50"/>
  <c r="K83" i="50"/>
  <c r="J83" i="50"/>
  <c r="K82" i="50"/>
  <c r="J82" i="50"/>
  <c r="K81" i="50"/>
  <c r="J81" i="50"/>
  <c r="K80" i="50"/>
  <c r="J80" i="50"/>
  <c r="L80" i="50" s="1"/>
  <c r="N80" i="50" s="1"/>
  <c r="K79" i="50"/>
  <c r="J79" i="50"/>
  <c r="K78" i="50"/>
  <c r="J78" i="50"/>
  <c r="K77" i="50"/>
  <c r="J77" i="50"/>
  <c r="K76" i="50"/>
  <c r="J76" i="50"/>
  <c r="K75" i="50"/>
  <c r="J75" i="50"/>
  <c r="K74" i="50"/>
  <c r="J74" i="50"/>
  <c r="K73" i="50"/>
  <c r="J73" i="50"/>
  <c r="K72" i="50"/>
  <c r="J72" i="50"/>
  <c r="L72" i="50" s="1"/>
  <c r="N72" i="50" s="1"/>
  <c r="K71" i="50"/>
  <c r="J71" i="50"/>
  <c r="K70" i="50"/>
  <c r="J70" i="50"/>
  <c r="K69" i="50"/>
  <c r="J69" i="50"/>
  <c r="K68" i="50"/>
  <c r="J68" i="50"/>
  <c r="K67" i="50"/>
  <c r="J67" i="50"/>
  <c r="K66" i="50"/>
  <c r="J66" i="50"/>
  <c r="K65" i="50"/>
  <c r="J65" i="50"/>
  <c r="K64" i="50"/>
  <c r="J64" i="50"/>
  <c r="L64" i="50" s="1"/>
  <c r="N64" i="50" s="1"/>
  <c r="K63" i="50"/>
  <c r="J63" i="50"/>
  <c r="K62" i="50"/>
  <c r="J62" i="50"/>
  <c r="K61" i="50"/>
  <c r="J61" i="50"/>
  <c r="K60" i="50"/>
  <c r="J60" i="50"/>
  <c r="K59" i="50"/>
  <c r="J59" i="50"/>
  <c r="K58" i="50"/>
  <c r="J58" i="50"/>
  <c r="K57" i="50"/>
  <c r="J57" i="50"/>
  <c r="K56" i="50"/>
  <c r="J56" i="50"/>
  <c r="L56" i="50" s="1"/>
  <c r="N56" i="50" s="1"/>
  <c r="K55" i="50"/>
  <c r="J55" i="50"/>
  <c r="K54" i="50"/>
  <c r="J54" i="50"/>
  <c r="K53" i="50"/>
  <c r="J53" i="50"/>
  <c r="K52" i="50"/>
  <c r="J52" i="50"/>
  <c r="K51" i="50"/>
  <c r="J51" i="50"/>
  <c r="K50" i="50"/>
  <c r="J50" i="50"/>
  <c r="K49" i="50"/>
  <c r="J49" i="50"/>
  <c r="K48" i="50"/>
  <c r="J48" i="50"/>
  <c r="L48" i="50" s="1"/>
  <c r="N48" i="50" s="1"/>
  <c r="K47" i="50"/>
  <c r="J47" i="50"/>
  <c r="K46" i="50"/>
  <c r="J46" i="50"/>
  <c r="K45" i="50"/>
  <c r="J45" i="50"/>
  <c r="K44" i="50"/>
  <c r="J44" i="50"/>
  <c r="K43" i="50"/>
  <c r="J43" i="50"/>
  <c r="K42" i="50"/>
  <c r="J42" i="50"/>
  <c r="K41" i="50"/>
  <c r="J41" i="50"/>
  <c r="K40" i="50"/>
  <c r="J40" i="50"/>
  <c r="L40" i="50" s="1"/>
  <c r="N40" i="50" s="1"/>
  <c r="K39" i="50"/>
  <c r="J39" i="50"/>
  <c r="K38" i="50"/>
  <c r="J38" i="50"/>
  <c r="K37" i="50"/>
  <c r="J37" i="50"/>
  <c r="K36" i="50"/>
  <c r="J36" i="50"/>
  <c r="K35" i="50"/>
  <c r="J35" i="50"/>
  <c r="K34" i="50"/>
  <c r="J34" i="50"/>
  <c r="K33" i="50"/>
  <c r="J33" i="50"/>
  <c r="K32" i="50"/>
  <c r="J32" i="50"/>
  <c r="L32" i="50" s="1"/>
  <c r="N32" i="50" s="1"/>
  <c r="K31" i="50"/>
  <c r="J31" i="50"/>
  <c r="K30" i="50"/>
  <c r="J30" i="50"/>
  <c r="K29" i="50"/>
  <c r="J29" i="50"/>
  <c r="K28" i="50"/>
  <c r="J28" i="50"/>
  <c r="K27" i="50"/>
  <c r="J27" i="50"/>
  <c r="K26" i="50"/>
  <c r="J26" i="50"/>
  <c r="K25" i="50"/>
  <c r="J25" i="50"/>
  <c r="K24" i="50"/>
  <c r="J24" i="50"/>
  <c r="L24" i="50" s="1"/>
  <c r="N24" i="50" s="1"/>
  <c r="K23" i="50"/>
  <c r="J23" i="50"/>
  <c r="K22" i="50"/>
  <c r="J22" i="50"/>
  <c r="K17" i="50"/>
  <c r="J17" i="50"/>
  <c r="K16" i="50"/>
  <c r="J16" i="50"/>
  <c r="K15" i="50"/>
  <c r="J15" i="50"/>
  <c r="K14" i="50"/>
  <c r="J14" i="50"/>
  <c r="K13" i="50"/>
  <c r="J13" i="50"/>
  <c r="K19" i="50"/>
  <c r="J19" i="50"/>
  <c r="K18" i="50"/>
  <c r="J18" i="50"/>
  <c r="L18" i="50" s="1"/>
  <c r="N18" i="50" s="1"/>
  <c r="J12" i="50"/>
  <c r="K21" i="50"/>
  <c r="J21" i="50"/>
  <c r="K20" i="50"/>
  <c r="J20" i="50"/>
  <c r="L22" i="50" l="1"/>
  <c r="N22" i="50" s="1"/>
  <c r="L26" i="50"/>
  <c r="N26" i="50" s="1"/>
  <c r="L30" i="50"/>
  <c r="N30" i="50" s="1"/>
  <c r="L34" i="50"/>
  <c r="N34" i="50" s="1"/>
  <c r="L38" i="50"/>
  <c r="L42" i="50"/>
  <c r="N42" i="50" s="1"/>
  <c r="L46" i="50"/>
  <c r="N46" i="50" s="1"/>
  <c r="L50" i="50"/>
  <c r="N50" i="50" s="1"/>
  <c r="L54" i="50"/>
  <c r="N54" i="50" s="1"/>
  <c r="L58" i="50"/>
  <c r="N58" i="50" s="1"/>
  <c r="L62" i="50"/>
  <c r="N62" i="50" s="1"/>
  <c r="L66" i="50"/>
  <c r="L70" i="50"/>
  <c r="N70" i="50" s="1"/>
  <c r="L74" i="50"/>
  <c r="N74" i="50" s="1"/>
  <c r="L78" i="50"/>
  <c r="N78" i="50" s="1"/>
  <c r="L86" i="50"/>
  <c r="N86" i="50" s="1"/>
  <c r="L94" i="50"/>
  <c r="N94" i="50" s="1"/>
  <c r="L102" i="50"/>
  <c r="N102" i="50" s="1"/>
  <c r="L110" i="50"/>
  <c r="N110" i="50" s="1"/>
  <c r="L21" i="50"/>
  <c r="N21" i="50" s="1"/>
  <c r="K11" i="50"/>
  <c r="L12" i="50"/>
  <c r="J11" i="50"/>
  <c r="L99" i="50"/>
  <c r="N99" i="50" s="1"/>
  <c r="L107" i="50"/>
  <c r="N107" i="50" s="1"/>
  <c r="L97" i="50"/>
  <c r="N97" i="50" s="1"/>
  <c r="L105" i="50"/>
  <c r="N105" i="50" s="1"/>
  <c r="L16" i="50"/>
  <c r="N16" i="50" s="1"/>
  <c r="L28" i="50"/>
  <c r="N28" i="50" s="1"/>
  <c r="L36" i="50"/>
  <c r="N36" i="50" s="1"/>
  <c r="L44" i="50"/>
  <c r="N44" i="50" s="1"/>
  <c r="L52" i="50"/>
  <c r="N52" i="50" s="1"/>
  <c r="L60" i="50"/>
  <c r="N60" i="50" s="1"/>
  <c r="L68" i="50"/>
  <c r="N68" i="50" s="1"/>
  <c r="L76" i="50"/>
  <c r="N76" i="50" s="1"/>
  <c r="L84" i="50"/>
  <c r="N84" i="50" s="1"/>
  <c r="L92" i="50"/>
  <c r="N92" i="50" s="1"/>
  <c r="L100" i="50"/>
  <c r="N100" i="50" s="1"/>
  <c r="L108" i="50"/>
  <c r="N108" i="50" s="1"/>
  <c r="L82" i="50"/>
  <c r="N82" i="50" s="1"/>
  <c r="L90" i="50"/>
  <c r="N90" i="50" s="1"/>
  <c r="L98" i="50"/>
  <c r="N98" i="50" s="1"/>
  <c r="L106" i="50"/>
  <c r="N106" i="50" s="1"/>
  <c r="L93" i="50"/>
  <c r="N93" i="50" s="1"/>
  <c r="L101" i="50"/>
  <c r="N101" i="50" s="1"/>
  <c r="L109" i="50"/>
  <c r="N109" i="50" s="1"/>
  <c r="L79" i="50"/>
  <c r="N79" i="50" s="1"/>
  <c r="L87" i="50"/>
  <c r="N87" i="50" s="1"/>
  <c r="L77" i="50"/>
  <c r="N77" i="50" s="1"/>
  <c r="L85" i="50"/>
  <c r="N85" i="50" s="1"/>
  <c r="L75" i="50"/>
  <c r="N75" i="50" s="1"/>
  <c r="L83" i="50"/>
  <c r="N83" i="50" s="1"/>
  <c r="L91" i="50"/>
  <c r="N91" i="50" s="1"/>
  <c r="L73" i="50"/>
  <c r="N73" i="50" s="1"/>
  <c r="L81" i="50"/>
  <c r="N81" i="50" s="1"/>
  <c r="L89" i="50"/>
  <c r="N89" i="50" s="1"/>
  <c r="L59" i="50"/>
  <c r="N59" i="50" s="1"/>
  <c r="L67" i="50"/>
  <c r="N67" i="50" s="1"/>
  <c r="L57" i="50"/>
  <c r="N57" i="50" s="1"/>
  <c r="L65" i="50"/>
  <c r="N65" i="50" s="1"/>
  <c r="L55" i="50"/>
  <c r="N55" i="50" s="1"/>
  <c r="L63" i="50"/>
  <c r="N63" i="50" s="1"/>
  <c r="L71" i="50"/>
  <c r="N71" i="50" s="1"/>
  <c r="N66" i="50"/>
  <c r="L53" i="50"/>
  <c r="N53" i="50" s="1"/>
  <c r="L61" i="50"/>
  <c r="N61" i="50" s="1"/>
  <c r="L69" i="50"/>
  <c r="N69" i="50" s="1"/>
  <c r="L39" i="50"/>
  <c r="N39" i="50" s="1"/>
  <c r="L47" i="50"/>
  <c r="N47" i="50" s="1"/>
  <c r="L37" i="50"/>
  <c r="N37" i="50" s="1"/>
  <c r="L45" i="50"/>
  <c r="N45" i="50" s="1"/>
  <c r="L35" i="50"/>
  <c r="N35" i="50" s="1"/>
  <c r="L43" i="50"/>
  <c r="N43" i="50" s="1"/>
  <c r="L51" i="50"/>
  <c r="N51" i="50" s="1"/>
  <c r="N38" i="50"/>
  <c r="L33" i="50"/>
  <c r="N33" i="50" s="1"/>
  <c r="L41" i="50"/>
  <c r="N41" i="50" s="1"/>
  <c r="L49" i="50"/>
  <c r="N49" i="50" s="1"/>
  <c r="L27" i="50"/>
  <c r="N27" i="50" s="1"/>
  <c r="L25" i="50"/>
  <c r="N25" i="50" s="1"/>
  <c r="L23" i="50"/>
  <c r="N23" i="50" s="1"/>
  <c r="L31" i="50"/>
  <c r="N31" i="50" s="1"/>
  <c r="L29" i="50"/>
  <c r="N29" i="50" s="1"/>
  <c r="L17" i="50"/>
  <c r="N17" i="50" s="1"/>
  <c r="L15" i="50"/>
  <c r="N15" i="50" s="1"/>
  <c r="L20" i="50"/>
  <c r="N20" i="50" s="1"/>
  <c r="L14" i="50"/>
  <c r="N14" i="50" s="1"/>
  <c r="L19" i="50"/>
  <c r="N19" i="50" s="1"/>
  <c r="L13" i="50"/>
  <c r="N13" i="50" s="1"/>
  <c r="L11" i="50" l="1"/>
  <c r="N12" i="50"/>
  <c r="N11" i="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<sst xmlns="http://schemas.openxmlformats.org/spreadsheetml/2006/main" count="53" uniqueCount="46">
  <si>
    <t>事業区分</t>
    <rPh sb="0" eb="2">
      <t>ジギョウ</t>
    </rPh>
    <rPh sb="2" eb="4">
      <t>クブン</t>
    </rPh>
    <phoneticPr fontId="4"/>
  </si>
  <si>
    <t>施設区分</t>
    <rPh sb="0" eb="2">
      <t>シセツ</t>
    </rPh>
    <rPh sb="2" eb="4">
      <t>クブン</t>
    </rPh>
    <phoneticPr fontId="1"/>
  </si>
  <si>
    <t>基準額
A</t>
    <rPh sb="0" eb="3">
      <t>キジュンガク</t>
    </rPh>
    <phoneticPr fontId="1"/>
  </si>
  <si>
    <t>総事業費
B</t>
    <rPh sb="0" eb="4">
      <t>ソウジギョウヒ</t>
    </rPh>
    <phoneticPr fontId="4"/>
  </si>
  <si>
    <t>対象経費の
実支出額
C</t>
    <rPh sb="0" eb="4">
      <t>タイショウケイヒ</t>
    </rPh>
    <rPh sb="6" eb="7">
      <t>ジツ</t>
    </rPh>
    <rPh sb="7" eb="10">
      <t>シシュツガク</t>
    </rPh>
    <phoneticPr fontId="4"/>
  </si>
  <si>
    <t>寄付金その他の収入額
D</t>
    <rPh sb="0" eb="3">
      <t>キフキン</t>
    </rPh>
    <rPh sb="5" eb="6">
      <t>タ</t>
    </rPh>
    <rPh sb="7" eb="9">
      <t>シュウニュウ</t>
    </rPh>
    <rPh sb="9" eb="10">
      <t>ガク</t>
    </rPh>
    <phoneticPr fontId="4"/>
  </si>
  <si>
    <r>
      <rPr>
        <sz val="11"/>
        <color theme="1"/>
        <rFont val="ＭＳ Ｐゴシック"/>
        <family val="3"/>
        <charset val="128"/>
      </rPr>
      <t>⑴</t>
    </r>
    <r>
      <rPr>
        <sz val="11"/>
        <color theme="1"/>
        <rFont val="ＭＳ Ｐゴシック"/>
        <family val="3"/>
        <charset val="128"/>
        <scheme val="minor"/>
      </rPr>
      <t>選定額
E=MIN(A,C)</t>
    </r>
    <rPh sb="1" eb="4">
      <t>センテイガク</t>
    </rPh>
    <phoneticPr fontId="4"/>
  </si>
  <si>
    <t>総事業費-収入
F=B-D</t>
    <rPh sb="0" eb="4">
      <t>ソウジギョウヒ</t>
    </rPh>
    <rPh sb="5" eb="7">
      <t>シュウニュウ</t>
    </rPh>
    <phoneticPr fontId="4"/>
  </si>
  <si>
    <t>⑵選定額
G=MIN(E,F)</t>
    <rPh sb="1" eb="4">
      <t>センテイガク</t>
    </rPh>
    <phoneticPr fontId="4"/>
  </si>
  <si>
    <t>補助率
H</t>
    <rPh sb="0" eb="3">
      <t>ホジョリツ</t>
    </rPh>
    <phoneticPr fontId="4"/>
  </si>
  <si>
    <t>保険医療機関等名称</t>
    <rPh sb="0" eb="2">
      <t>ホケン</t>
    </rPh>
    <rPh sb="2" eb="4">
      <t>イリョウ</t>
    </rPh>
    <rPh sb="4" eb="6">
      <t>キカン</t>
    </rPh>
    <rPh sb="6" eb="7">
      <t>ナド</t>
    </rPh>
    <rPh sb="7" eb="9">
      <t>メイショウ</t>
    </rPh>
    <phoneticPr fontId="4"/>
  </si>
  <si>
    <t>合　計</t>
    <rPh sb="0" eb="1">
      <t>ゴウ</t>
    </rPh>
    <rPh sb="2" eb="3">
      <t>ケイ</t>
    </rPh>
    <phoneticPr fontId="4"/>
  </si>
  <si>
    <t>-</t>
    <phoneticPr fontId="1"/>
  </si>
  <si>
    <t>別紙１</t>
    <rPh sb="0" eb="2">
      <t>ベッシ</t>
    </rPh>
    <phoneticPr fontId="4"/>
  </si>
  <si>
    <t>経費所要額（精算額）調書</t>
    <rPh sb="0" eb="2">
      <t>ケイヒ</t>
    </rPh>
    <rPh sb="2" eb="5">
      <t>ショヨウガク</t>
    </rPh>
    <rPh sb="6" eb="9">
      <t>セイサンガク</t>
    </rPh>
    <rPh sb="10" eb="12">
      <t>チョウショ</t>
    </rPh>
    <phoneticPr fontId="4"/>
  </si>
  <si>
    <r>
      <t xml:space="preserve">補助所要額
I =G*H
</t>
    </r>
    <r>
      <rPr>
        <sz val="10"/>
        <color theme="1"/>
        <rFont val="ＭＳ Ｐゴシック"/>
        <family val="3"/>
        <charset val="128"/>
        <scheme val="minor"/>
      </rPr>
      <t>(千円未満切り捨て)</t>
    </r>
    <rPh sb="0" eb="2">
      <t>ホジョ</t>
    </rPh>
    <rPh sb="2" eb="4">
      <t>ショヨウ</t>
    </rPh>
    <rPh sb="14" eb="18">
      <t>センエンミマン</t>
    </rPh>
    <rPh sb="18" eb="19">
      <t>キ</t>
    </rPh>
    <rPh sb="20" eb="21">
      <t>ス</t>
    </rPh>
    <phoneticPr fontId="4"/>
  </si>
  <si>
    <t>初期導入(交付要綱第2条1項1号の事業)</t>
  </si>
  <si>
    <t>大規模病院（病床数200床以上）</t>
  </si>
  <si>
    <t>病院（病床数200床未満）</t>
  </si>
  <si>
    <t>診療所</t>
  </si>
  <si>
    <t>薬局</t>
  </si>
  <si>
    <t>施設区分</t>
    <rPh sb="0" eb="4">
      <t>シセツクブン</t>
    </rPh>
    <phoneticPr fontId="1"/>
  </si>
  <si>
    <t>基準額</t>
    <rPh sb="0" eb="3">
      <t>キジュンガク</t>
    </rPh>
    <phoneticPr fontId="1"/>
  </si>
  <si>
    <t>新機能(交付要綱第2条1項2号の事業)</t>
  </si>
  <si>
    <t>併用(交付要綱第2条1項3号の事業)</t>
  </si>
  <si>
    <t>No</t>
    <phoneticPr fontId="1"/>
  </si>
  <si>
    <t>補助率</t>
    <rPh sb="0" eb="3">
      <t>ホジョリツ</t>
    </rPh>
    <phoneticPr fontId="1"/>
  </si>
  <si>
    <t>電子処方箋管理サービス導入日</t>
    <phoneticPr fontId="1"/>
  </si>
  <si>
    <t>-</t>
    <phoneticPr fontId="1"/>
  </si>
  <si>
    <t>申請者情報</t>
    <rPh sb="0" eb="3">
      <t>シンセイシャ</t>
    </rPh>
    <rPh sb="3" eb="5">
      <t>ジョウホウ</t>
    </rPh>
    <phoneticPr fontId="1"/>
  </si>
  <si>
    <t>開設者名（法人名）</t>
    <phoneticPr fontId="1"/>
  </si>
  <si>
    <t>（単位：円）</t>
    <phoneticPr fontId="1"/>
  </si>
  <si>
    <t>事業区分＆施設区分</t>
    <rPh sb="0" eb="4">
      <t>ジギョウクブン</t>
    </rPh>
    <rPh sb="5" eb="9">
      <t>シセツクブン</t>
    </rPh>
    <phoneticPr fontId="1"/>
  </si>
  <si>
    <t>0101</t>
    <phoneticPr fontId="1"/>
  </si>
  <si>
    <t>0102</t>
  </si>
  <si>
    <t>0103</t>
  </si>
  <si>
    <t>0104</t>
  </si>
  <si>
    <t>0201</t>
    <phoneticPr fontId="1"/>
  </si>
  <si>
    <t>0202</t>
  </si>
  <si>
    <t>0203</t>
  </si>
  <si>
    <t>0204</t>
  </si>
  <si>
    <t>0301</t>
    <phoneticPr fontId="1"/>
  </si>
  <si>
    <t>0302</t>
  </si>
  <si>
    <t>0303</t>
  </si>
  <si>
    <t>0304</t>
  </si>
  <si>
    <t>保険医療機関コード（10桁）</t>
    <rPh sb="0" eb="2">
      <t>ホケン</t>
    </rPh>
    <rPh sb="2" eb="6">
      <t>イリョウキカン</t>
    </rPh>
    <rPh sb="12" eb="13">
      <t>ケタ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</si>
</sst>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44">
    <xf numFmtId="0" fontId="0" fillId="0" borderId="0" xfId="0">
      <alignment vertical="center"/>
    </xf>
    <xf numFmtId="12" fontId="6" fillId="0" borderId="4" xfId="2" applyNumberFormat="1" applyFont="1" applyBorder="1" applyAlignment="1">
      <alignment horizontal="right" vertical="center"/>
    </xf>
    <xf numFmtId="12" fontId="6" fillId="0" borderId="1" xfId="2" applyNumberFormat="1" applyFont="1" applyBorder="1" applyAlignment="1">
      <alignment horizontal="right" vertical="center"/>
    </xf>
    <xf numFmtId="0" fontId="0" fillId="0" borderId="1" xfId="0" applyBorder="1">
      <alignment vertical="center"/>
    </xf>
    <xf numFmtId="0" fontId="0" fillId="3" borderId="1" xfId="0" applyFill="1" applyBorder="1">
      <alignment vertical="center"/>
    </xf>
    <xf numFmtId="176" fontId="6" fillId="2" borderId="4" xfId="2" applyNumberFormat="1" applyFont="1" applyFill="1" applyBorder="1" applyAlignment="1" applyProtection="1">
      <alignment horizontal="right" vertical="center"/>
      <protection locked="0"/>
    </xf>
    <xf numFmtId="176" fontId="6" fillId="2" borderId="1" xfId="2" applyNumberFormat="1" applyFont="1" applyFill="1" applyBorder="1" applyAlignment="1" applyProtection="1">
      <alignment horizontal="right" vertical="center"/>
      <protection locked="0"/>
    </xf>
    <xf numFmtId="0" fontId="6" fillId="2" borderId="4" xfId="2" applyFont="1" applyFill="1" applyBorder="1" applyAlignment="1" applyProtection="1">
      <alignment horizontal="left" vertical="center" wrapText="1"/>
      <protection locked="0"/>
    </xf>
    <xf numFmtId="49" fontId="6" fillId="2" borderId="4" xfId="2" applyNumberFormat="1" applyFont="1" applyFill="1" applyBorder="1" applyAlignment="1" applyProtection="1">
      <alignment horizontal="left" vertical="center"/>
      <protection locked="0"/>
    </xf>
    <xf numFmtId="0" fontId="6" fillId="2" borderId="4" xfId="2" applyFont="1" applyFill="1" applyBorder="1" applyAlignment="1" applyProtection="1">
      <alignment horizontal="left" vertical="center"/>
      <protection locked="0"/>
    </xf>
    <xf numFmtId="0" fontId="6" fillId="2" borderId="1" xfId="2" applyFont="1" applyFill="1" applyBorder="1" applyAlignment="1" applyProtection="1">
      <alignment horizontal="left" vertical="center" wrapText="1"/>
      <protection locked="0"/>
    </xf>
    <xf numFmtId="49" fontId="6" fillId="2" borderId="1" xfId="2" applyNumberFormat="1" applyFont="1" applyFill="1" applyBorder="1" applyAlignment="1" applyProtection="1">
      <alignment horizontal="left" vertical="center"/>
      <protection locked="0"/>
    </xf>
    <xf numFmtId="0" fontId="6" fillId="2" borderId="1" xfId="2" applyFont="1" applyFill="1" applyBorder="1" applyAlignment="1" applyProtection="1">
      <alignment horizontal="left" vertical="center"/>
      <protection locked="0"/>
    </xf>
    <xf numFmtId="38" fontId="0" fillId="0" borderId="1" xfId="1" applyFont="1" applyBorder="1">
      <alignment vertical="center"/>
    </xf>
    <xf numFmtId="12" fontId="0" fillId="0" borderId="1" xfId="0" applyNumberFormat="1" applyBorder="1">
      <alignment vertical="center"/>
    </xf>
    <xf numFmtId="0" fontId="0" fillId="4" borderId="1" xfId="0" applyFill="1" applyBorder="1">
      <alignment vertical="center"/>
    </xf>
    <xf numFmtId="0" fontId="0" fillId="0" borderId="1" xfId="0" applyBorder="1" applyAlignment="1">
      <alignment vertical="center" shrinkToFit="1"/>
    </xf>
    <xf numFmtId="0" fontId="0" fillId="0" borderId="1" xfId="0" quotePrefix="1" applyBorder="1">
      <alignment vertical="center"/>
    </xf>
    <xf numFmtId="0" fontId="0" fillId="0" borderId="7" xfId="0" applyBorder="1">
      <alignment vertical="center"/>
    </xf>
    <xf numFmtId="0" fontId="0" fillId="0" borderId="7" xfId="0" applyBorder="1" applyAlignment="1">
      <alignment vertical="center" shrinkToFit="1"/>
    </xf>
    <xf numFmtId="0" fontId="0" fillId="0" borderId="0" xfId="0" applyBorder="1">
      <alignment vertical="center"/>
    </xf>
    <xf numFmtId="0" fontId="0" fillId="0" borderId="0" xfId="0" applyBorder="1" applyAlignment="1">
      <alignment vertical="center" shrinkToFit="1"/>
    </xf>
    <xf numFmtId="0" fontId="3" fillId="0" borderId="0" xfId="2" applyProtection="1"/>
    <xf numFmtId="0" fontId="3" fillId="0" borderId="0" xfId="2" applyAlignment="1" applyProtection="1">
      <alignment horizontal="center"/>
    </xf>
    <xf numFmtId="0" fontId="3" fillId="0" borderId="0" xfId="2" applyAlignment="1" applyProtection="1">
      <alignment horizontal="right"/>
    </xf>
    <xf numFmtId="0" fontId="7" fillId="0" borderId="0" xfId="2" applyFont="1" applyAlignment="1" applyProtection="1">
      <alignment horizontal="center"/>
    </xf>
    <xf numFmtId="0" fontId="8" fillId="0" borderId="0" xfId="2" applyFont="1" applyAlignment="1" applyProtection="1">
      <alignment horizontal="center"/>
    </xf>
    <xf numFmtId="0" fontId="6" fillId="0" borderId="2" xfId="2" applyFont="1" applyBorder="1" applyAlignment="1" applyProtection="1">
      <alignment horizontal="center" vertical="center"/>
    </xf>
    <xf numFmtId="0" fontId="6" fillId="0" borderId="2" xfId="2" applyFont="1" applyBorder="1" applyAlignment="1" applyProtection="1">
      <alignment horizontal="center" vertical="center" wrapText="1"/>
    </xf>
    <xf numFmtId="0" fontId="6" fillId="0" borderId="3" xfId="2" applyFont="1" applyBorder="1" applyAlignment="1" applyProtection="1">
      <alignment horizontal="center" vertical="center" wrapText="1"/>
    </xf>
    <xf numFmtId="0" fontId="6" fillId="0" borderId="5" xfId="2" applyFont="1" applyBorder="1" applyAlignment="1" applyProtection="1">
      <alignment horizontal="center" vertical="center"/>
    </xf>
    <xf numFmtId="176" fontId="6" fillId="0" borderId="5" xfId="2" applyNumberFormat="1" applyFont="1" applyBorder="1" applyAlignment="1" applyProtection="1">
      <alignment horizontal="right" vertical="center"/>
    </xf>
    <xf numFmtId="176" fontId="6" fillId="0" borderId="5" xfId="2" applyNumberFormat="1" applyFont="1" applyBorder="1" applyAlignment="1" applyProtection="1">
      <alignment horizontal="center" vertical="center"/>
    </xf>
    <xf numFmtId="0" fontId="3" fillId="0" borderId="6" xfId="2" applyBorder="1" applyProtection="1"/>
    <xf numFmtId="38" fontId="6" fillId="0" borderId="4" xfId="1" applyFont="1" applyFill="1" applyBorder="1" applyAlignment="1" applyProtection="1">
      <alignment horizontal="right" vertical="center"/>
    </xf>
    <xf numFmtId="176" fontId="6" fillId="0" borderId="4" xfId="2" applyNumberFormat="1" applyFont="1" applyBorder="1" applyAlignment="1" applyProtection="1">
      <alignment horizontal="right" vertical="center"/>
    </xf>
    <xf numFmtId="12" fontId="6" fillId="0" borderId="4" xfId="2" applyNumberFormat="1" applyFont="1" applyBorder="1" applyAlignment="1" applyProtection="1">
      <alignment horizontal="right" vertical="center"/>
    </xf>
    <xf numFmtId="0" fontId="3" fillId="0" borderId="1" xfId="2" applyBorder="1" applyProtection="1"/>
    <xf numFmtId="176" fontId="6" fillId="0" borderId="1" xfId="2" applyNumberFormat="1" applyFont="1" applyBorder="1" applyAlignment="1" applyProtection="1">
      <alignment horizontal="right" vertical="center"/>
    </xf>
    <xf numFmtId="177" fontId="6" fillId="2" borderId="4" xfId="2" applyNumberFormat="1" applyFont="1" applyFill="1" applyBorder="1" applyAlignment="1" applyProtection="1">
      <alignment horizontal="right" vertical="center"/>
      <protection locked="0"/>
    </xf>
    <xf numFmtId="177" fontId="6" fillId="2" borderId="1" xfId="2" applyNumberFormat="1" applyFont="1" applyFill="1" applyBorder="1" applyAlignment="1" applyProtection="1">
      <alignment horizontal="right" vertical="center"/>
      <protection locked="0"/>
    </xf>
    <xf numFmtId="0" fontId="5" fillId="0" borderId="0" xfId="2" applyFont="1" applyAlignment="1" applyProtection="1">
      <alignment horizontal="centerContinuous"/>
    </xf>
    <xf numFmtId="0" fontId="3" fillId="0" borderId="1" xfId="2" applyBorder="1" applyAlignment="1" applyProtection="1">
      <alignment horizontal="center" vertical="center"/>
    </xf>
    <xf numFmtId="0" fontId="3" fillId="2" borderId="1" xfId="2" applyFill="1" applyBorder="1" applyAlignment="1" applyProtection="1">
      <alignment horizontal="left" vertical="center" wrapText="1"/>
      <protection locked="0"/>
    </xf>
  </cellXfs>
  <cellStyles count="3">
    <cellStyle name="桁区切り" xfId="1" builtinId="6"/>
    <cellStyle name="標準" xfId="0" builtinId="0"/>
    <cellStyle name="標準 4" xfId="2" xr:uid="{E224DB81-53AC-4558-A7B8-B6D2CBD13446}"/>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6687909" cy="892552"/>
    <xdr:sp macro="" textlink="">
      <xdr:nvSpPr>
        <xdr:cNvPr id="4" name="テキスト ボックス 3">
          <a:extLst>
            <a:ext uri="{FF2B5EF4-FFF2-40B4-BE49-F238E27FC236}">
              <a16:creationId xmlns:a16="http://schemas.microsoft.com/office/drawing/2014/main" id="{FF56519C-2140-4721-A508-4292772CC65B}"/>
            </a:ext>
          </a:extLst>
        </xdr:cNvPr>
        <xdr:cNvSpPr txBox="1"/>
      </xdr:nvSpPr>
      <xdr:spPr>
        <a:xfrm>
          <a:off x="0" y="9525"/>
          <a:ext cx="6687909"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１　着色したセル以外は自動計算のため、入力しないこと</a:t>
          </a:r>
          <a:endParaRPr kumimoji="1" lang="en-US" altLang="ja-JP" sz="800"/>
        </a:p>
        <a:p>
          <a:r>
            <a:rPr kumimoji="1" lang="ja-JP" altLang="en-US" sz="800"/>
            <a:t>２　施設区分欄には、申請する施設の区分をプルダウンから選択すること</a:t>
          </a:r>
          <a:endParaRPr kumimoji="1" lang="en-US" altLang="ja-JP" sz="800"/>
        </a:p>
        <a:p>
          <a:r>
            <a:rPr kumimoji="1" lang="ja-JP" altLang="en-US" sz="800"/>
            <a:t>３　</a:t>
          </a:r>
          <a:r>
            <a:rPr kumimoji="1" lang="en-US" altLang="ja-JP" sz="800"/>
            <a:t>B</a:t>
          </a:r>
          <a:r>
            <a:rPr kumimoji="1" lang="ja-JP" altLang="en-US" sz="800"/>
            <a:t>欄は交付要綱第２条係る事業の総事業費を入力すること</a:t>
          </a:r>
          <a:endParaRPr kumimoji="1" lang="en-US" altLang="ja-JP" sz="800"/>
        </a:p>
        <a:p>
          <a:r>
            <a:rPr kumimoji="1" lang="ja-JP" altLang="en-US" sz="800"/>
            <a:t>４　</a:t>
          </a:r>
          <a:r>
            <a:rPr kumimoji="1" lang="en-US" altLang="ja-JP" sz="800"/>
            <a:t>C</a:t>
          </a:r>
          <a:r>
            <a:rPr kumimoji="1" lang="ja-JP" altLang="en-US" sz="800"/>
            <a:t>欄は交付要綱第２条係る事業の実支出額を入力すること</a:t>
          </a:r>
          <a:endParaRPr kumimoji="1" lang="en-US" altLang="ja-JP" sz="800"/>
        </a:p>
        <a:p>
          <a:r>
            <a:rPr kumimoji="1" lang="ja-JP" altLang="en-US" sz="800"/>
            <a:t>５　</a:t>
          </a:r>
          <a:r>
            <a:rPr kumimoji="1" lang="en-US" altLang="ja-JP" sz="800"/>
            <a:t>D</a:t>
          </a:r>
          <a:r>
            <a:rPr kumimoji="1" lang="ja-JP" altLang="en-US" sz="800"/>
            <a:t>欄は交付要綱第４条にいう寄付金その他の収入額があれば入力すること。</a:t>
          </a:r>
          <a:endParaRPr kumimoji="1" lang="en-US" altLang="ja-JP" sz="800"/>
        </a:p>
        <a:p>
          <a:r>
            <a:rPr kumimoji="1" lang="ja-JP" altLang="en-US" sz="800"/>
            <a:t>　　ただし、「医療提供体制設備整備交付金実施要領（電子処方箋管理サービス）」により社会保険診療報酬支払基金から交付された補助金は記載不要。</a:t>
          </a:r>
          <a:endParaRPr kumimoji="1" lang="en-US" altLang="ja-JP" sz="800"/>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9525</xdr:rowOff>
    </xdr:from>
    <xdr:to>
      <xdr:col>19</xdr:col>
      <xdr:colOff>609599</xdr:colOff>
      <xdr:row>8</xdr:row>
      <xdr:rowOff>9525</xdr:rowOff>
    </xdr:to>
    <xdr:sp macro="" textlink="">
      <xdr:nvSpPr>
        <xdr:cNvPr id="2" name="テキスト ボックス 1">
          <a:extLst>
            <a:ext uri="{FF2B5EF4-FFF2-40B4-BE49-F238E27FC236}">
              <a16:creationId xmlns:a16="http://schemas.microsoft.com/office/drawing/2014/main" id="{60C5B61C-1C63-5EFC-7DF8-2D7F0869B842}"/>
            </a:ext>
          </a:extLst>
        </xdr:cNvPr>
        <xdr:cNvSpPr txBox="1"/>
      </xdr:nvSpPr>
      <xdr:spPr>
        <a:xfrm>
          <a:off x="11734800" y="9525"/>
          <a:ext cx="6095999" cy="1295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コメント</a:t>
          </a:r>
          <a:r>
            <a:rPr kumimoji="1" lang="en-US" altLang="ja-JP" sz="1100"/>
            <a:t>】</a:t>
          </a:r>
        </a:p>
        <a:p>
          <a:r>
            <a:rPr kumimoji="1" lang="ja-JP" altLang="en-US" sz="1100"/>
            <a:t>・本シートは、メインシート「別紙１」のための項目を用意しているものです</a:t>
          </a:r>
          <a:endParaRPr kumimoji="1" lang="en-US" altLang="ja-JP" sz="1100"/>
        </a:p>
        <a:p>
          <a:r>
            <a:rPr kumimoji="1" lang="ja-JP" altLang="en-US" sz="1100"/>
            <a:t>　　</a:t>
          </a:r>
          <a:r>
            <a:rPr kumimoji="1" lang="en-US" altLang="ja-JP" sz="1100"/>
            <a:t>※</a:t>
          </a:r>
          <a:r>
            <a:rPr kumimoji="1" lang="ja-JP" altLang="en-US" sz="1100"/>
            <a:t>計算条件に変更があった場合には、このシートをメンテすれば「別紙１」に反映されるようにしてます</a:t>
          </a:r>
          <a:endParaRPr kumimoji="1" lang="en-US" altLang="ja-JP" sz="1100"/>
        </a:p>
        <a:p>
          <a:r>
            <a:rPr kumimoji="1" lang="ja-JP" altLang="en-US" sz="1100"/>
            <a:t>・リリース時には、本シート「設定用」を非表示にして、保護しておけばよいです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4C3A-60C8-4C20-A60C-6A8C7F0533E4}">
  <sheetPr>
    <tabColor theme="8" tint="0.79998168889431442"/>
    <pageSetUpPr fitToPage="1"/>
  </sheetPr>
  <dimension ref="A1:R111"/>
  <sheetViews>
    <sheetView tabSelected="1" view="pageBreakPreview" zoomScale="85" zoomScaleNormal="85" zoomScaleSheetLayoutView="85" workbookViewId="0">
      <pane ySplit="11" topLeftCell="A12" activePane="bottomLeft" state="frozen"/>
      <selection pane="bottomLeft"/>
    </sheetView>
  </sheetViews>
  <sheetFormatPr defaultColWidth="9" defaultRowHeight="12.75" x14ac:dyDescent="0.25"/>
  <cols>
    <col min="1" max="1" width="3.86328125" style="22" customWidth="1"/>
    <col min="2" max="2" width="18.1328125" style="22" customWidth="1"/>
    <col min="3" max="3" width="24.73046875" style="22" customWidth="1"/>
    <col min="4" max="4" width="22.1328125" style="22" customWidth="1"/>
    <col min="5" max="12" width="15.46484375" style="22" customWidth="1"/>
    <col min="13" max="13" width="15.46484375" style="23" customWidth="1"/>
    <col min="14" max="15" width="15.46484375" style="22" customWidth="1"/>
    <col min="16" max="16" width="2.46484375" style="22" customWidth="1"/>
    <col min="17" max="17" width="6" style="22" customWidth="1"/>
    <col min="18" max="16384" width="9" style="22"/>
  </cols>
  <sheetData>
    <row r="1" spans="1:18" x14ac:dyDescent="0.25">
      <c r="N1" s="23"/>
      <c r="O1" s="24" t="s">
        <v>13</v>
      </c>
    </row>
    <row r="3" spans="1:18" ht="16.149999999999999" x14ac:dyDescent="0.3">
      <c r="B3" s="41" t="s">
        <v>14</v>
      </c>
      <c r="C3" s="41"/>
      <c r="D3" s="41"/>
      <c r="E3" s="41"/>
      <c r="F3" s="41"/>
      <c r="G3" s="41"/>
      <c r="H3" s="41"/>
      <c r="I3" s="41"/>
      <c r="J3" s="41"/>
      <c r="K3" s="41"/>
      <c r="L3" s="41"/>
      <c r="M3" s="41"/>
      <c r="N3" s="41"/>
      <c r="O3" s="41"/>
    </row>
    <row r="4" spans="1:18" ht="16.149999999999999" x14ac:dyDescent="0.3">
      <c r="B4" s="25"/>
      <c r="C4" s="26"/>
      <c r="D4" s="26"/>
      <c r="E4" s="25"/>
      <c r="F4" s="25"/>
      <c r="G4" s="26"/>
      <c r="H4" s="26"/>
      <c r="I4" s="26"/>
      <c r="J4" s="26"/>
      <c r="K4" s="26"/>
      <c r="L4" s="26"/>
      <c r="M4" s="26"/>
      <c r="N4" s="26"/>
      <c r="O4" s="26"/>
    </row>
    <row r="5" spans="1:18" x14ac:dyDescent="0.25">
      <c r="N5" s="24"/>
      <c r="O5" s="24"/>
    </row>
    <row r="6" spans="1:18" ht="22.5" customHeight="1" x14ac:dyDescent="0.25">
      <c r="B6" s="22" t="s">
        <v>29</v>
      </c>
      <c r="N6" s="24"/>
      <c r="O6" s="24"/>
    </row>
    <row r="7" spans="1:18" ht="48.6" customHeight="1" x14ac:dyDescent="0.25">
      <c r="B7" s="42" t="s">
        <v>30</v>
      </c>
      <c r="C7" s="42"/>
      <c r="D7" s="42"/>
      <c r="N7" s="24"/>
      <c r="O7" s="24"/>
    </row>
    <row r="8" spans="1:18" ht="48.6" customHeight="1" x14ac:dyDescent="0.25">
      <c r="B8" s="43"/>
      <c r="C8" s="43"/>
      <c r="D8" s="43"/>
      <c r="N8" s="24"/>
      <c r="O8" s="24"/>
    </row>
    <row r="9" spans="1:18" x14ac:dyDescent="0.25">
      <c r="N9" s="24" t="s">
        <v>31</v>
      </c>
      <c r="O9" s="24"/>
    </row>
    <row r="10" spans="1:18" ht="48.6" customHeight="1" thickBot="1" x14ac:dyDescent="0.3">
      <c r="B10" s="27" t="s">
        <v>0</v>
      </c>
      <c r="C10" s="27" t="s">
        <v>45</v>
      </c>
      <c r="D10" s="27" t="s">
        <v>10</v>
      </c>
      <c r="E10" s="27" t="s">
        <v>1</v>
      </c>
      <c r="F10" s="28" t="s">
        <v>2</v>
      </c>
      <c r="G10" s="28" t="s">
        <v>3</v>
      </c>
      <c r="H10" s="28" t="s">
        <v>4</v>
      </c>
      <c r="I10" s="28" t="s">
        <v>5</v>
      </c>
      <c r="J10" s="29" t="s">
        <v>6</v>
      </c>
      <c r="K10" s="29" t="s">
        <v>7</v>
      </c>
      <c r="L10" s="29" t="s">
        <v>8</v>
      </c>
      <c r="M10" s="28" t="s">
        <v>9</v>
      </c>
      <c r="N10" s="29" t="s">
        <v>15</v>
      </c>
      <c r="O10" s="29" t="s">
        <v>27</v>
      </c>
    </row>
    <row r="11" spans="1:18" ht="56.25" customHeight="1" thickTop="1" thickBot="1" x14ac:dyDescent="0.3">
      <c r="B11" s="30" t="s">
        <v>11</v>
      </c>
      <c r="C11" s="30" t="s">
        <v>12</v>
      </c>
      <c r="D11" s="30" t="s">
        <v>12</v>
      </c>
      <c r="E11" s="30" t="s">
        <v>12</v>
      </c>
      <c r="F11" s="30" t="s">
        <v>12</v>
      </c>
      <c r="G11" s="31">
        <f t="shared" ref="G11:L11" si="0">SUM(G12:G111)</f>
        <v>0</v>
      </c>
      <c r="H11" s="31">
        <f t="shared" si="0"/>
        <v>0</v>
      </c>
      <c r="I11" s="31">
        <f t="shared" si="0"/>
        <v>0</v>
      </c>
      <c r="J11" s="31">
        <f t="shared" si="0"/>
        <v>0</v>
      </c>
      <c r="K11" s="31">
        <f t="shared" si="0"/>
        <v>0</v>
      </c>
      <c r="L11" s="31">
        <f t="shared" si="0"/>
        <v>0</v>
      </c>
      <c r="M11" s="30" t="s">
        <v>12</v>
      </c>
      <c r="N11" s="31">
        <f>SUM(N12:N111)</f>
        <v>0</v>
      </c>
      <c r="O11" s="32" t="s">
        <v>28</v>
      </c>
    </row>
    <row r="12" spans="1:18" ht="50.1" customHeight="1" thickTop="1" x14ac:dyDescent="0.25">
      <c r="A12" s="33">
        <v>1</v>
      </c>
      <c r="B12" s="7"/>
      <c r="C12" s="8"/>
      <c r="D12" s="9"/>
      <c r="E12" s="7"/>
      <c r="F12" s="34" t="str">
        <f>IFERROR(VLOOKUP(B12&amp;E12,設定用!I:J,2,FALSE),"")</f>
        <v/>
      </c>
      <c r="G12" s="5"/>
      <c r="H12" s="5"/>
      <c r="I12" s="5"/>
      <c r="J12" s="35">
        <f>IFERROR(ROUNDDOWN(MIN(F12,H12),-3),"")</f>
        <v>0</v>
      </c>
      <c r="K12" s="35">
        <f t="shared" ref="K12:K43" si="1">G12-I12</f>
        <v>0</v>
      </c>
      <c r="L12" s="35">
        <f>IFERROR(ROUNDDOWN(MIN(J12,K12),-3),"")</f>
        <v>0</v>
      </c>
      <c r="M12" s="36" t="str">
        <f>IFERROR(VLOOKUP(E12,設定用!E:F,2,FALSE),"")</f>
        <v/>
      </c>
      <c r="N12" s="35" t="str">
        <f>IFERROR(ROUNDDOWN(L12*M12,-3),"")</f>
        <v/>
      </c>
      <c r="O12" s="39"/>
      <c r="Q12" s="22">
        <f>COUNTA(B12:E12,G12:I12,O12)</f>
        <v>0</v>
      </c>
      <c r="R12" s="22" t="str" cm="1">
        <f t="array" ref="R12">_xlfn.IFS(Q12=8,"OK",AND(Q12&gt;=1,Q12&lt;=7),"入力漏れあり",Q12&gt;8,"",Q12=0,"未入力")</f>
        <v>未入力</v>
      </c>
    </row>
    <row r="13" spans="1:18" ht="50.1" customHeight="1" x14ac:dyDescent="0.25">
      <c r="A13" s="37">
        <v>2</v>
      </c>
      <c r="B13" s="10"/>
      <c r="C13" s="11"/>
      <c r="D13" s="12"/>
      <c r="E13" s="10"/>
      <c r="F13" s="34" t="str">
        <f>IFERROR(VLOOKUP(B13&amp;E13,設定用!I:J,2,FALSE),"")</f>
        <v/>
      </c>
      <c r="G13" s="6"/>
      <c r="H13" s="6"/>
      <c r="I13" s="6"/>
      <c r="J13" s="35">
        <f t="shared" ref="J13:J17" si="2">IFERROR(ROUNDDOWN(MIN(F13,H13),-3),"")</f>
        <v>0</v>
      </c>
      <c r="K13" s="35">
        <f t="shared" si="1"/>
        <v>0</v>
      </c>
      <c r="L13" s="35">
        <f>IFERROR(ROUNDDOWN(MIN(J13,K13),-3),"")</f>
        <v>0</v>
      </c>
      <c r="M13" s="36" t="str">
        <f>IFERROR(VLOOKUP(E13,設定用!E:F,2,FALSE),"")</f>
        <v/>
      </c>
      <c r="N13" s="35" t="str">
        <f t="shared" ref="N13:N17" si="3">IFERROR(ROUNDDOWN(L13*M13,-3),"")</f>
        <v/>
      </c>
      <c r="O13" s="39"/>
      <c r="Q13" s="22">
        <f>COUNTA(B13:E13,G13:I13,O13)</f>
        <v>0</v>
      </c>
      <c r="R13" s="22" t="str" cm="1">
        <f t="array" ref="R13">_xlfn.IFS(Q13=7,"OK",AND(Q13&gt;=1,Q13&lt;=6),"入力漏れあり",Q13&gt;7,"",Q13=0,"未入力")</f>
        <v>未入力</v>
      </c>
    </row>
    <row r="14" spans="1:18" ht="50.1" customHeight="1" x14ac:dyDescent="0.25">
      <c r="A14" s="37">
        <v>3</v>
      </c>
      <c r="B14" s="10"/>
      <c r="C14" s="11"/>
      <c r="D14" s="12"/>
      <c r="E14" s="10"/>
      <c r="F14" s="34" t="str">
        <f>IFERROR(VLOOKUP(B14&amp;E14,設定用!I:J,2,FALSE),"")</f>
        <v/>
      </c>
      <c r="G14" s="6"/>
      <c r="H14" s="6"/>
      <c r="I14" s="6"/>
      <c r="J14" s="38">
        <f t="shared" si="2"/>
        <v>0</v>
      </c>
      <c r="K14" s="38">
        <f t="shared" si="1"/>
        <v>0</v>
      </c>
      <c r="L14" s="38">
        <f t="shared" ref="L14" si="4">IFERROR(ROUNDDOWN(MIN(J14,K14),-3),"")</f>
        <v>0</v>
      </c>
      <c r="M14" s="36" t="str">
        <f>IFERROR(VLOOKUP(E14,設定用!E:F,2,FALSE),"")</f>
        <v/>
      </c>
      <c r="N14" s="38" t="str">
        <f t="shared" si="3"/>
        <v/>
      </c>
      <c r="O14" s="40"/>
      <c r="Q14" s="22">
        <f t="shared" ref="Q14:Q76" si="5">COUNTA(B14:E14,G14:I14,O14)</f>
        <v>0</v>
      </c>
      <c r="R14" s="22" t="str" cm="1">
        <f t="array" ref="R14">_xlfn.IFS(Q14=7,"OK",AND(Q14&gt;=1,Q14&lt;=6),"入力漏れあり",Q14&gt;7,"",Q14=0,"未入力")</f>
        <v>未入力</v>
      </c>
    </row>
    <row r="15" spans="1:18" ht="50.1" customHeight="1" x14ac:dyDescent="0.25">
      <c r="A15" s="37">
        <v>4</v>
      </c>
      <c r="B15" s="10"/>
      <c r="C15" s="11"/>
      <c r="D15" s="12"/>
      <c r="E15" s="10"/>
      <c r="F15" s="34" t="str">
        <f>IFERROR(VLOOKUP(B15&amp;E15,設定用!I:J,2,FALSE),"")</f>
        <v/>
      </c>
      <c r="G15" s="6"/>
      <c r="H15" s="6"/>
      <c r="I15" s="6"/>
      <c r="J15" s="35">
        <f t="shared" si="2"/>
        <v>0</v>
      </c>
      <c r="K15" s="35">
        <f t="shared" si="1"/>
        <v>0</v>
      </c>
      <c r="L15" s="35">
        <f>IFERROR(ROUNDDOWN(MIN(J15,K15),-3),"")</f>
        <v>0</v>
      </c>
      <c r="M15" s="36" t="str">
        <f>IFERROR(VLOOKUP(E15,設定用!E:F,2,FALSE),"")</f>
        <v/>
      </c>
      <c r="N15" s="35" t="str">
        <f t="shared" si="3"/>
        <v/>
      </c>
      <c r="O15" s="39"/>
      <c r="Q15" s="22">
        <f t="shared" si="5"/>
        <v>0</v>
      </c>
      <c r="R15" s="22" t="str" cm="1">
        <f t="array" ref="R15">_xlfn.IFS(Q15=7,"OK",AND(Q15&gt;=1,Q15&lt;=6),"入力漏れあり",Q15&gt;7,"",Q15=0,"未入力")</f>
        <v>未入力</v>
      </c>
    </row>
    <row r="16" spans="1:18" ht="50.1" customHeight="1" x14ac:dyDescent="0.25">
      <c r="A16" s="37">
        <v>5</v>
      </c>
      <c r="B16" s="10"/>
      <c r="C16" s="11"/>
      <c r="D16" s="12"/>
      <c r="E16" s="10"/>
      <c r="F16" s="34" t="str">
        <f>IFERROR(VLOOKUP(B16&amp;E16,設定用!I:J,2,FALSE),"")</f>
        <v/>
      </c>
      <c r="G16" s="6"/>
      <c r="H16" s="6"/>
      <c r="I16" s="6"/>
      <c r="J16" s="38">
        <f t="shared" si="2"/>
        <v>0</v>
      </c>
      <c r="K16" s="38">
        <f t="shared" si="1"/>
        <v>0</v>
      </c>
      <c r="L16" s="38">
        <f t="shared" ref="L16" si="6">IFERROR(ROUNDDOWN(MIN(J16,K16),-3),"")</f>
        <v>0</v>
      </c>
      <c r="M16" s="36" t="str">
        <f>IFERROR(VLOOKUP(E16,設定用!E:F,2,FALSE),"")</f>
        <v/>
      </c>
      <c r="N16" s="38" t="str">
        <f t="shared" si="3"/>
        <v/>
      </c>
      <c r="O16" s="40"/>
      <c r="Q16" s="22">
        <f t="shared" si="5"/>
        <v>0</v>
      </c>
      <c r="R16" s="22" t="str" cm="1">
        <f t="array" ref="R16">_xlfn.IFS(Q16=7,"OK",AND(Q16&gt;=1,Q16&lt;=6),"入力漏れあり",Q16&gt;7,"",Q16=0,"未入力")</f>
        <v>未入力</v>
      </c>
    </row>
    <row r="17" spans="1:18" ht="50.1" customHeight="1" x14ac:dyDescent="0.25">
      <c r="A17" s="37">
        <v>6</v>
      </c>
      <c r="B17" s="10"/>
      <c r="C17" s="11"/>
      <c r="D17" s="12"/>
      <c r="E17" s="10"/>
      <c r="F17" s="34" t="str">
        <f>IFERROR(VLOOKUP(B17&amp;E17,設定用!I:J,2,FALSE),"")</f>
        <v/>
      </c>
      <c r="G17" s="6"/>
      <c r="H17" s="6"/>
      <c r="I17" s="6"/>
      <c r="J17" s="35">
        <f t="shared" si="2"/>
        <v>0</v>
      </c>
      <c r="K17" s="35">
        <f t="shared" si="1"/>
        <v>0</v>
      </c>
      <c r="L17" s="35">
        <f>IFERROR(ROUNDDOWN(MIN(J17,K17),-3),"")</f>
        <v>0</v>
      </c>
      <c r="M17" s="36" t="str">
        <f>IFERROR(VLOOKUP(E17,設定用!E:F,2,FALSE),"")</f>
        <v/>
      </c>
      <c r="N17" s="35" t="str">
        <f t="shared" si="3"/>
        <v/>
      </c>
      <c r="O17" s="39"/>
      <c r="Q17" s="22">
        <f t="shared" si="5"/>
        <v>0</v>
      </c>
      <c r="R17" s="22" t="str" cm="1">
        <f t="array" ref="R17">_xlfn.IFS(Q17=7,"OK",AND(Q17&gt;=1,Q17&lt;=6),"入力漏れあり",Q17&gt;7,"",Q17=0,"未入力")</f>
        <v>未入力</v>
      </c>
    </row>
    <row r="18" spans="1:18" ht="50.1" customHeight="1" x14ac:dyDescent="0.25">
      <c r="A18" s="37">
        <v>7</v>
      </c>
      <c r="B18" s="10"/>
      <c r="C18" s="11"/>
      <c r="D18" s="12"/>
      <c r="E18" s="10"/>
      <c r="F18" s="34" t="str">
        <f>IFERROR(VLOOKUP(B18&amp;E18,設定用!I:J,2,FALSE),"")</f>
        <v/>
      </c>
      <c r="G18" s="6"/>
      <c r="H18" s="6"/>
      <c r="I18" s="6"/>
      <c r="J18" s="35">
        <f t="shared" ref="J18:J19" si="7">IFERROR(ROUNDDOWN(MIN(F18,H18),-3),"")</f>
        <v>0</v>
      </c>
      <c r="K18" s="35">
        <f t="shared" si="1"/>
        <v>0</v>
      </c>
      <c r="L18" s="35">
        <f>IFERROR(ROUNDDOWN(MIN(J18,K18),-3),"")</f>
        <v>0</v>
      </c>
      <c r="M18" s="36" t="str">
        <f>IFERROR(VLOOKUP(E18,設定用!E:F,2,FALSE),"")</f>
        <v/>
      </c>
      <c r="N18" s="35" t="str">
        <f t="shared" ref="N18:N19" si="8">IFERROR(ROUNDDOWN(L18*M18,-3),"")</f>
        <v/>
      </c>
      <c r="O18" s="39"/>
      <c r="Q18" s="22">
        <f t="shared" si="5"/>
        <v>0</v>
      </c>
      <c r="R18" s="22" t="str" cm="1">
        <f t="array" ref="R18">_xlfn.IFS(Q18=7,"OK",AND(Q18&gt;=1,Q18&lt;=6),"入力漏れあり",Q18&gt;7,"",Q18=0,"未入力")</f>
        <v>未入力</v>
      </c>
    </row>
    <row r="19" spans="1:18" ht="50.1" customHeight="1" x14ac:dyDescent="0.25">
      <c r="A19" s="37">
        <v>8</v>
      </c>
      <c r="B19" s="10"/>
      <c r="C19" s="11"/>
      <c r="D19" s="12"/>
      <c r="E19" s="10"/>
      <c r="F19" s="34" t="str">
        <f>IFERROR(VLOOKUP(B19&amp;E19,設定用!I:J,2,FALSE),"")</f>
        <v/>
      </c>
      <c r="G19" s="6"/>
      <c r="H19" s="6"/>
      <c r="I19" s="6"/>
      <c r="J19" s="38">
        <f t="shared" si="7"/>
        <v>0</v>
      </c>
      <c r="K19" s="38">
        <f t="shared" si="1"/>
        <v>0</v>
      </c>
      <c r="L19" s="38">
        <f t="shared" ref="L19" si="9">IFERROR(ROUNDDOWN(MIN(J19,K19),-3),"")</f>
        <v>0</v>
      </c>
      <c r="M19" s="36" t="str">
        <f>IFERROR(VLOOKUP(E19,設定用!E:F,2,FALSE),"")</f>
        <v/>
      </c>
      <c r="N19" s="38" t="str">
        <f t="shared" si="8"/>
        <v/>
      </c>
      <c r="O19" s="40"/>
      <c r="Q19" s="22">
        <f t="shared" si="5"/>
        <v>0</v>
      </c>
      <c r="R19" s="22" t="str" cm="1">
        <f t="array" ref="R19">_xlfn.IFS(Q19=7,"OK",AND(Q19&gt;=1,Q19&lt;=6),"入力漏れあり",Q19&gt;7,"",Q19=0,"未入力")</f>
        <v>未入力</v>
      </c>
    </row>
    <row r="20" spans="1:18" ht="50.1" customHeight="1" x14ac:dyDescent="0.25">
      <c r="A20" s="37">
        <v>9</v>
      </c>
      <c r="B20" s="10"/>
      <c r="C20" s="11"/>
      <c r="D20" s="12"/>
      <c r="E20" s="10"/>
      <c r="F20" s="34" t="str">
        <f>IFERROR(VLOOKUP(B20&amp;E20,設定用!I:J,2,FALSE),"")</f>
        <v/>
      </c>
      <c r="G20" s="6"/>
      <c r="H20" s="6"/>
      <c r="I20" s="6"/>
      <c r="J20" s="35">
        <f t="shared" ref="J20:J21" si="10">IFERROR(ROUNDDOWN(MIN(F20,H20),-3),"")</f>
        <v>0</v>
      </c>
      <c r="K20" s="35">
        <f t="shared" si="1"/>
        <v>0</v>
      </c>
      <c r="L20" s="35">
        <f>IFERROR(ROUNDDOWN(MIN(J20,K20),-3),"")</f>
        <v>0</v>
      </c>
      <c r="M20" s="36" t="str">
        <f>IFERROR(VLOOKUP(E20,設定用!E:F,2,FALSE),"")</f>
        <v/>
      </c>
      <c r="N20" s="35" t="str">
        <f t="shared" ref="N20:N21" si="11">IFERROR(ROUNDDOWN(L20*M20,-3),"")</f>
        <v/>
      </c>
      <c r="O20" s="39"/>
      <c r="Q20" s="22">
        <f t="shared" si="5"/>
        <v>0</v>
      </c>
      <c r="R20" s="22" t="str" cm="1">
        <f t="array" ref="R20">_xlfn.IFS(Q20=7,"OK",AND(Q20&gt;=1,Q20&lt;=6),"入力漏れあり",Q20&gt;7,"",Q20=0,"未入力")</f>
        <v>未入力</v>
      </c>
    </row>
    <row r="21" spans="1:18" ht="50.1" customHeight="1" x14ac:dyDescent="0.25">
      <c r="A21" s="37">
        <v>10</v>
      </c>
      <c r="B21" s="10"/>
      <c r="C21" s="11"/>
      <c r="D21" s="12"/>
      <c r="E21" s="10"/>
      <c r="F21" s="34" t="str">
        <f>IFERROR(VLOOKUP(B21&amp;E21,設定用!I:J,2,FALSE),"")</f>
        <v/>
      </c>
      <c r="G21" s="6"/>
      <c r="H21" s="6"/>
      <c r="I21" s="6"/>
      <c r="J21" s="38">
        <f t="shared" si="10"/>
        <v>0</v>
      </c>
      <c r="K21" s="38">
        <f t="shared" si="1"/>
        <v>0</v>
      </c>
      <c r="L21" s="38">
        <f t="shared" ref="L21" si="12">IFERROR(ROUNDDOWN(MIN(J21,K21),-3),"")</f>
        <v>0</v>
      </c>
      <c r="M21" s="36" t="str">
        <f>IFERROR(VLOOKUP(E21,設定用!E:F,2,FALSE),"")</f>
        <v/>
      </c>
      <c r="N21" s="38" t="str">
        <f t="shared" si="11"/>
        <v/>
      </c>
      <c r="O21" s="40"/>
      <c r="Q21" s="22">
        <f t="shared" si="5"/>
        <v>0</v>
      </c>
      <c r="R21" s="22" t="str" cm="1">
        <f t="array" ref="R21">_xlfn.IFS(Q21=7,"OK",AND(Q21&gt;=1,Q21&lt;=6),"入力漏れあり",Q21&gt;7,"",Q21=0,"未入力")</f>
        <v>未入力</v>
      </c>
    </row>
    <row r="22" spans="1:18" ht="50.1" customHeight="1" x14ac:dyDescent="0.25">
      <c r="A22" s="37">
        <v>11</v>
      </c>
      <c r="B22" s="10"/>
      <c r="C22" s="8"/>
      <c r="D22" s="9"/>
      <c r="E22" s="10"/>
      <c r="F22" s="34" t="str">
        <f>IFERROR(VLOOKUP(B22&amp;E22,設定用!I:J,2,FALSE),"")</f>
        <v/>
      </c>
      <c r="G22" s="5"/>
      <c r="H22" s="5"/>
      <c r="I22" s="5"/>
      <c r="J22" s="35">
        <f>IFERROR(ROUNDDOWN(MIN(F22,H22),-3),"")</f>
        <v>0</v>
      </c>
      <c r="K22" s="35">
        <f t="shared" si="1"/>
        <v>0</v>
      </c>
      <c r="L22" s="35">
        <f>IFERROR(ROUNDDOWN(MIN(J22,K22),-3),"")</f>
        <v>0</v>
      </c>
      <c r="M22" s="36" t="str">
        <f>IFERROR(VLOOKUP(E22,設定用!E:F,2,FALSE),"")</f>
        <v/>
      </c>
      <c r="N22" s="35" t="str">
        <f>IFERROR(ROUNDDOWN(L22*M22,-3),"")</f>
        <v/>
      </c>
      <c r="O22" s="39"/>
      <c r="Q22" s="22">
        <f t="shared" si="5"/>
        <v>0</v>
      </c>
      <c r="R22" s="22" t="str" cm="1">
        <f t="array" ref="R22">_xlfn.IFS(Q22=7,"OK",AND(Q22&gt;=1,Q22&lt;=6),"入力漏れあり",Q22&gt;7,"",Q22=0,"未入力")</f>
        <v>未入力</v>
      </c>
    </row>
    <row r="23" spans="1:18" ht="50.1" customHeight="1" x14ac:dyDescent="0.25">
      <c r="A23" s="37">
        <v>12</v>
      </c>
      <c r="B23" s="10"/>
      <c r="C23" s="11"/>
      <c r="D23" s="12"/>
      <c r="E23" s="10"/>
      <c r="F23" s="34" t="str">
        <f>IFERROR(VLOOKUP(B23&amp;E23,設定用!I:J,2,FALSE),"")</f>
        <v/>
      </c>
      <c r="G23" s="6"/>
      <c r="H23" s="6"/>
      <c r="I23" s="6"/>
      <c r="J23" s="35">
        <f t="shared" ref="J23:J31" si="13">IFERROR(ROUNDDOWN(MIN(F23,H23),-3),"")</f>
        <v>0</v>
      </c>
      <c r="K23" s="35">
        <f t="shared" si="1"/>
        <v>0</v>
      </c>
      <c r="L23" s="35">
        <f>IFERROR(ROUNDDOWN(MIN(J23,K23),-3),"")</f>
        <v>0</v>
      </c>
      <c r="M23" s="36" t="str">
        <f>IFERROR(VLOOKUP(E23,設定用!E:F,2,FALSE),"")</f>
        <v/>
      </c>
      <c r="N23" s="35" t="str">
        <f t="shared" ref="N23:N31" si="14">IFERROR(ROUNDDOWN(L23*M23,-3),"")</f>
        <v/>
      </c>
      <c r="O23" s="39"/>
      <c r="Q23" s="22">
        <f t="shared" si="5"/>
        <v>0</v>
      </c>
      <c r="R23" s="22" t="str" cm="1">
        <f t="array" ref="R23">_xlfn.IFS(Q23=7,"OK",AND(Q23&gt;=1,Q23&lt;=6),"入力漏れあり",Q23&gt;7,"",Q23=0,"未入力")</f>
        <v>未入力</v>
      </c>
    </row>
    <row r="24" spans="1:18" ht="50.1" customHeight="1" x14ac:dyDescent="0.25">
      <c r="A24" s="37">
        <v>13</v>
      </c>
      <c r="B24" s="10"/>
      <c r="C24" s="11"/>
      <c r="D24" s="12"/>
      <c r="E24" s="10"/>
      <c r="F24" s="34" t="str">
        <f>IFERROR(VLOOKUP(B24&amp;E24,設定用!I:J,2,FALSE),"")</f>
        <v/>
      </c>
      <c r="G24" s="6"/>
      <c r="H24" s="6"/>
      <c r="I24" s="6"/>
      <c r="J24" s="38">
        <f t="shared" si="13"/>
        <v>0</v>
      </c>
      <c r="K24" s="38">
        <f t="shared" si="1"/>
        <v>0</v>
      </c>
      <c r="L24" s="38">
        <f t="shared" ref="L24" si="15">IFERROR(ROUNDDOWN(MIN(J24,K24),-3),"")</f>
        <v>0</v>
      </c>
      <c r="M24" s="36" t="str">
        <f>IFERROR(VLOOKUP(E24,設定用!E:F,2,FALSE),"")</f>
        <v/>
      </c>
      <c r="N24" s="38" t="str">
        <f t="shared" si="14"/>
        <v/>
      </c>
      <c r="O24" s="40"/>
      <c r="Q24" s="22">
        <f t="shared" si="5"/>
        <v>0</v>
      </c>
      <c r="R24" s="22" t="str" cm="1">
        <f t="array" ref="R24">_xlfn.IFS(Q24=7,"OK",AND(Q24&gt;=1,Q24&lt;=6),"入力漏れあり",Q24&gt;7,"",Q24=0,"未入力")</f>
        <v>未入力</v>
      </c>
    </row>
    <row r="25" spans="1:18" ht="50.1" customHeight="1" x14ac:dyDescent="0.25">
      <c r="A25" s="37">
        <v>14</v>
      </c>
      <c r="B25" s="10"/>
      <c r="C25" s="11"/>
      <c r="D25" s="12"/>
      <c r="E25" s="10"/>
      <c r="F25" s="34" t="str">
        <f>IFERROR(VLOOKUP(B25&amp;E25,設定用!I:J,2,FALSE),"")</f>
        <v/>
      </c>
      <c r="G25" s="6"/>
      <c r="H25" s="6"/>
      <c r="I25" s="6"/>
      <c r="J25" s="35">
        <f t="shared" si="13"/>
        <v>0</v>
      </c>
      <c r="K25" s="35">
        <f t="shared" si="1"/>
        <v>0</v>
      </c>
      <c r="L25" s="35">
        <f>IFERROR(ROUNDDOWN(MIN(J25,K25),-3),"")</f>
        <v>0</v>
      </c>
      <c r="M25" s="36" t="str">
        <f>IFERROR(VLOOKUP(E25,設定用!E:F,2,FALSE),"")</f>
        <v/>
      </c>
      <c r="N25" s="35" t="str">
        <f t="shared" si="14"/>
        <v/>
      </c>
      <c r="O25" s="39"/>
      <c r="Q25" s="22">
        <f t="shared" si="5"/>
        <v>0</v>
      </c>
      <c r="R25" s="22" t="str" cm="1">
        <f t="array" ref="R25">_xlfn.IFS(Q25=7,"OK",AND(Q25&gt;=1,Q25&lt;=6),"入力漏れあり",Q25&gt;7,"",Q25=0,"未入力")</f>
        <v>未入力</v>
      </c>
    </row>
    <row r="26" spans="1:18" ht="50.1" customHeight="1" x14ac:dyDescent="0.25">
      <c r="A26" s="37">
        <v>15</v>
      </c>
      <c r="B26" s="10"/>
      <c r="C26" s="11"/>
      <c r="D26" s="12"/>
      <c r="E26" s="10"/>
      <c r="F26" s="34" t="str">
        <f>IFERROR(VLOOKUP(B26&amp;E26,設定用!I:J,2,FALSE),"")</f>
        <v/>
      </c>
      <c r="G26" s="6"/>
      <c r="H26" s="6"/>
      <c r="I26" s="6"/>
      <c r="J26" s="38">
        <f t="shared" si="13"/>
        <v>0</v>
      </c>
      <c r="K26" s="38">
        <f t="shared" si="1"/>
        <v>0</v>
      </c>
      <c r="L26" s="38">
        <f t="shared" ref="L26" si="16">IFERROR(ROUNDDOWN(MIN(J26,K26),-3),"")</f>
        <v>0</v>
      </c>
      <c r="M26" s="36" t="str">
        <f>IFERROR(VLOOKUP(E26,設定用!E:F,2,FALSE),"")</f>
        <v/>
      </c>
      <c r="N26" s="38" t="str">
        <f t="shared" si="14"/>
        <v/>
      </c>
      <c r="O26" s="40"/>
      <c r="Q26" s="22">
        <f t="shared" si="5"/>
        <v>0</v>
      </c>
      <c r="R26" s="22" t="str" cm="1">
        <f t="array" ref="R26">_xlfn.IFS(Q26=7,"OK",AND(Q26&gt;=1,Q26&lt;=6),"入力漏れあり",Q26&gt;7,"",Q26=0,"未入力")</f>
        <v>未入力</v>
      </c>
    </row>
    <row r="27" spans="1:18" ht="50.1" customHeight="1" x14ac:dyDescent="0.25">
      <c r="A27" s="37">
        <v>16</v>
      </c>
      <c r="B27" s="10"/>
      <c r="C27" s="11"/>
      <c r="D27" s="12"/>
      <c r="E27" s="10"/>
      <c r="F27" s="34" t="str">
        <f>IFERROR(VLOOKUP(B27&amp;E27,設定用!I:J,2,FALSE),"")</f>
        <v/>
      </c>
      <c r="G27" s="6"/>
      <c r="H27" s="6"/>
      <c r="I27" s="6"/>
      <c r="J27" s="35">
        <f t="shared" si="13"/>
        <v>0</v>
      </c>
      <c r="K27" s="35">
        <f t="shared" si="1"/>
        <v>0</v>
      </c>
      <c r="L27" s="35">
        <f>IFERROR(ROUNDDOWN(MIN(J27,K27),-3),"")</f>
        <v>0</v>
      </c>
      <c r="M27" s="36" t="str">
        <f>IFERROR(VLOOKUP(E27,設定用!E:F,2,FALSE),"")</f>
        <v/>
      </c>
      <c r="N27" s="35" t="str">
        <f t="shared" si="14"/>
        <v/>
      </c>
      <c r="O27" s="39"/>
      <c r="Q27" s="22">
        <f t="shared" si="5"/>
        <v>0</v>
      </c>
      <c r="R27" s="22" t="str" cm="1">
        <f t="array" ref="R27">_xlfn.IFS(Q27=7,"OK",AND(Q27&gt;=1,Q27&lt;=6),"入力漏れあり",Q27&gt;7,"",Q27=0,"未入力")</f>
        <v>未入力</v>
      </c>
    </row>
    <row r="28" spans="1:18" ht="50.1" customHeight="1" x14ac:dyDescent="0.25">
      <c r="A28" s="37">
        <v>17</v>
      </c>
      <c r="B28" s="10"/>
      <c r="C28" s="11"/>
      <c r="D28" s="12"/>
      <c r="E28" s="10"/>
      <c r="F28" s="34" t="str">
        <f>IFERROR(VLOOKUP(B28&amp;E28,設定用!I:J,2,FALSE),"")</f>
        <v/>
      </c>
      <c r="G28" s="6"/>
      <c r="H28" s="6"/>
      <c r="I28" s="6"/>
      <c r="J28" s="35">
        <f t="shared" si="13"/>
        <v>0</v>
      </c>
      <c r="K28" s="35">
        <f t="shared" si="1"/>
        <v>0</v>
      </c>
      <c r="L28" s="35">
        <f>IFERROR(ROUNDDOWN(MIN(J28,K28),-3),"")</f>
        <v>0</v>
      </c>
      <c r="M28" s="36" t="str">
        <f>IFERROR(VLOOKUP(E28,設定用!E:F,2,FALSE),"")</f>
        <v/>
      </c>
      <c r="N28" s="35" t="str">
        <f t="shared" si="14"/>
        <v/>
      </c>
      <c r="O28" s="39"/>
      <c r="Q28" s="22">
        <f t="shared" si="5"/>
        <v>0</v>
      </c>
      <c r="R28" s="22" t="str" cm="1">
        <f t="array" ref="R28">_xlfn.IFS(Q28=7,"OK",AND(Q28&gt;=1,Q28&lt;=6),"入力漏れあり",Q28&gt;7,"",Q28=0,"未入力")</f>
        <v>未入力</v>
      </c>
    </row>
    <row r="29" spans="1:18" ht="50.1" customHeight="1" x14ac:dyDescent="0.25">
      <c r="A29" s="37">
        <v>18</v>
      </c>
      <c r="B29" s="10"/>
      <c r="C29" s="11"/>
      <c r="D29" s="12"/>
      <c r="E29" s="10"/>
      <c r="F29" s="34" t="str">
        <f>IFERROR(VLOOKUP(B29&amp;E29,設定用!I:J,2,FALSE),"")</f>
        <v/>
      </c>
      <c r="G29" s="6"/>
      <c r="H29" s="6"/>
      <c r="I29" s="6"/>
      <c r="J29" s="38">
        <f t="shared" si="13"/>
        <v>0</v>
      </c>
      <c r="K29" s="38">
        <f t="shared" si="1"/>
        <v>0</v>
      </c>
      <c r="L29" s="38">
        <f t="shared" ref="L29" si="17">IFERROR(ROUNDDOWN(MIN(J29,K29),-3),"")</f>
        <v>0</v>
      </c>
      <c r="M29" s="36" t="str">
        <f>IFERROR(VLOOKUP(E29,設定用!E:F,2,FALSE),"")</f>
        <v/>
      </c>
      <c r="N29" s="38" t="str">
        <f t="shared" si="14"/>
        <v/>
      </c>
      <c r="O29" s="40"/>
      <c r="Q29" s="22">
        <f t="shared" si="5"/>
        <v>0</v>
      </c>
      <c r="R29" s="22" t="str" cm="1">
        <f t="array" ref="R29">_xlfn.IFS(Q29=7,"OK",AND(Q29&gt;=1,Q29&lt;=6),"入力漏れあり",Q29&gt;7,"",Q29=0,"未入力")</f>
        <v>未入力</v>
      </c>
    </row>
    <row r="30" spans="1:18" ht="50.1" customHeight="1" x14ac:dyDescent="0.25">
      <c r="A30" s="37">
        <v>19</v>
      </c>
      <c r="B30" s="10"/>
      <c r="C30" s="11"/>
      <c r="D30" s="12"/>
      <c r="E30" s="10"/>
      <c r="F30" s="34" t="str">
        <f>IFERROR(VLOOKUP(B30&amp;E30,設定用!I:J,2,FALSE),"")</f>
        <v/>
      </c>
      <c r="G30" s="6"/>
      <c r="H30" s="6"/>
      <c r="I30" s="6"/>
      <c r="J30" s="35">
        <f t="shared" si="13"/>
        <v>0</v>
      </c>
      <c r="K30" s="35">
        <f t="shared" si="1"/>
        <v>0</v>
      </c>
      <c r="L30" s="35">
        <f>IFERROR(ROUNDDOWN(MIN(J30,K30),-3),"")</f>
        <v>0</v>
      </c>
      <c r="M30" s="36" t="str">
        <f>IFERROR(VLOOKUP(E30,設定用!E:F,2,FALSE),"")</f>
        <v/>
      </c>
      <c r="N30" s="35" t="str">
        <f t="shared" si="14"/>
        <v/>
      </c>
      <c r="O30" s="39"/>
      <c r="Q30" s="22">
        <f t="shared" si="5"/>
        <v>0</v>
      </c>
      <c r="R30" s="22" t="str" cm="1">
        <f t="array" ref="R30">_xlfn.IFS(Q30=7,"OK",AND(Q30&gt;=1,Q30&lt;=6),"入力漏れあり",Q30&gt;7,"",Q30=0,"未入力")</f>
        <v>未入力</v>
      </c>
    </row>
    <row r="31" spans="1:18" ht="50.1" customHeight="1" x14ac:dyDescent="0.25">
      <c r="A31" s="37">
        <v>20</v>
      </c>
      <c r="B31" s="10"/>
      <c r="C31" s="11"/>
      <c r="D31" s="12"/>
      <c r="E31" s="10"/>
      <c r="F31" s="34" t="str">
        <f>IFERROR(VLOOKUP(B31&amp;E31,設定用!I:J,2,FALSE),"")</f>
        <v/>
      </c>
      <c r="G31" s="6"/>
      <c r="H31" s="6"/>
      <c r="I31" s="6"/>
      <c r="J31" s="38">
        <f t="shared" si="13"/>
        <v>0</v>
      </c>
      <c r="K31" s="38">
        <f t="shared" si="1"/>
        <v>0</v>
      </c>
      <c r="L31" s="38">
        <f t="shared" ref="L31" si="18">IFERROR(ROUNDDOWN(MIN(J31,K31),-3),"")</f>
        <v>0</v>
      </c>
      <c r="M31" s="36" t="str">
        <f>IFERROR(VLOOKUP(E31,設定用!E:F,2,FALSE),"")</f>
        <v/>
      </c>
      <c r="N31" s="38" t="str">
        <f t="shared" si="14"/>
        <v/>
      </c>
      <c r="O31" s="40"/>
      <c r="Q31" s="22">
        <f t="shared" si="5"/>
        <v>0</v>
      </c>
      <c r="R31" s="22" t="str" cm="1">
        <f t="array" ref="R31">_xlfn.IFS(Q31=7,"OK",AND(Q31&gt;=1,Q31&lt;=6),"入力漏れあり",Q31&gt;7,"",Q31=0,"未入力")</f>
        <v>未入力</v>
      </c>
    </row>
    <row r="32" spans="1:18" ht="50.1" customHeight="1" x14ac:dyDescent="0.25">
      <c r="A32" s="37">
        <v>21</v>
      </c>
      <c r="B32" s="10"/>
      <c r="C32" s="8"/>
      <c r="D32" s="9"/>
      <c r="E32" s="10"/>
      <c r="F32" s="34" t="str">
        <f>IFERROR(VLOOKUP(B32&amp;E32,設定用!I:J,2,FALSE),"")</f>
        <v/>
      </c>
      <c r="G32" s="5"/>
      <c r="H32" s="5"/>
      <c r="I32" s="5"/>
      <c r="J32" s="35">
        <f>IFERROR(ROUNDDOWN(MIN(F32,H32),-3),"")</f>
        <v>0</v>
      </c>
      <c r="K32" s="35">
        <f t="shared" si="1"/>
        <v>0</v>
      </c>
      <c r="L32" s="35">
        <f>IFERROR(ROUNDDOWN(MIN(J32,K32),-3),"")</f>
        <v>0</v>
      </c>
      <c r="M32" s="36" t="str">
        <f>IFERROR(VLOOKUP(E32,設定用!E:F,2,FALSE),"")</f>
        <v/>
      </c>
      <c r="N32" s="35" t="str">
        <f>IFERROR(ROUNDDOWN(L32*M32,-3),"")</f>
        <v/>
      </c>
      <c r="O32" s="39"/>
      <c r="Q32" s="22">
        <f t="shared" si="5"/>
        <v>0</v>
      </c>
      <c r="R32" s="22" t="str" cm="1">
        <f t="array" ref="R32">_xlfn.IFS(Q32=7,"OK",AND(Q32&gt;=1,Q32&lt;=6),"入力漏れあり",Q32&gt;7,"",Q32=0,"未入力")</f>
        <v>未入力</v>
      </c>
    </row>
    <row r="33" spans="1:18" ht="50.1" customHeight="1" x14ac:dyDescent="0.25">
      <c r="A33" s="37">
        <v>22</v>
      </c>
      <c r="B33" s="10"/>
      <c r="C33" s="11"/>
      <c r="D33" s="12"/>
      <c r="E33" s="10"/>
      <c r="F33" s="34" t="str">
        <f>IFERROR(VLOOKUP(B33&amp;E33,設定用!I:J,2,FALSE),"")</f>
        <v/>
      </c>
      <c r="G33" s="6"/>
      <c r="H33" s="6"/>
      <c r="I33" s="6"/>
      <c r="J33" s="35">
        <f t="shared" ref="J33:J41" si="19">IFERROR(ROUNDDOWN(MIN(F33,H33),-3),"")</f>
        <v>0</v>
      </c>
      <c r="K33" s="35">
        <f t="shared" si="1"/>
        <v>0</v>
      </c>
      <c r="L33" s="35">
        <f>IFERROR(ROUNDDOWN(MIN(J33,K33),-3),"")</f>
        <v>0</v>
      </c>
      <c r="M33" s="36" t="str">
        <f>IFERROR(VLOOKUP(E33,設定用!E:F,2,FALSE),"")</f>
        <v/>
      </c>
      <c r="N33" s="35" t="str">
        <f t="shared" ref="N33:N41" si="20">IFERROR(ROUNDDOWN(L33*M33,-3),"")</f>
        <v/>
      </c>
      <c r="O33" s="39"/>
      <c r="Q33" s="22">
        <f t="shared" si="5"/>
        <v>0</v>
      </c>
      <c r="R33" s="22" t="str" cm="1">
        <f t="array" ref="R33">_xlfn.IFS(Q33=7,"OK",AND(Q33&gt;=1,Q33&lt;=6),"入力漏れあり",Q33&gt;7,"",Q33=0,"未入力")</f>
        <v>未入力</v>
      </c>
    </row>
    <row r="34" spans="1:18" ht="50.1" customHeight="1" x14ac:dyDescent="0.25">
      <c r="A34" s="37">
        <v>23</v>
      </c>
      <c r="B34" s="10"/>
      <c r="C34" s="11"/>
      <c r="D34" s="12"/>
      <c r="E34" s="10"/>
      <c r="F34" s="34" t="str">
        <f>IFERROR(VLOOKUP(B34&amp;E34,設定用!I:J,2,FALSE),"")</f>
        <v/>
      </c>
      <c r="G34" s="6"/>
      <c r="H34" s="6"/>
      <c r="I34" s="6"/>
      <c r="J34" s="38">
        <f t="shared" si="19"/>
        <v>0</v>
      </c>
      <c r="K34" s="38">
        <f t="shared" si="1"/>
        <v>0</v>
      </c>
      <c r="L34" s="38">
        <f t="shared" ref="L34" si="21">IFERROR(ROUNDDOWN(MIN(J34,K34),-3),"")</f>
        <v>0</v>
      </c>
      <c r="M34" s="36" t="str">
        <f>IFERROR(VLOOKUP(E34,設定用!E:F,2,FALSE),"")</f>
        <v/>
      </c>
      <c r="N34" s="38" t="str">
        <f t="shared" si="20"/>
        <v/>
      </c>
      <c r="O34" s="40"/>
      <c r="Q34" s="22">
        <f t="shared" si="5"/>
        <v>0</v>
      </c>
      <c r="R34" s="22" t="str" cm="1">
        <f t="array" ref="R34">_xlfn.IFS(Q34=7,"OK",AND(Q34&gt;=1,Q34&lt;=6),"入力漏れあり",Q34&gt;7,"",Q34=0,"未入力")</f>
        <v>未入力</v>
      </c>
    </row>
    <row r="35" spans="1:18" ht="50.1" customHeight="1" x14ac:dyDescent="0.25">
      <c r="A35" s="37">
        <v>24</v>
      </c>
      <c r="B35" s="10"/>
      <c r="C35" s="11"/>
      <c r="D35" s="12"/>
      <c r="E35" s="10"/>
      <c r="F35" s="34" t="str">
        <f>IFERROR(VLOOKUP(B35&amp;E35,設定用!I:J,2,FALSE),"")</f>
        <v/>
      </c>
      <c r="G35" s="6"/>
      <c r="H35" s="6"/>
      <c r="I35" s="6"/>
      <c r="J35" s="35">
        <f t="shared" si="19"/>
        <v>0</v>
      </c>
      <c r="K35" s="35">
        <f t="shared" si="1"/>
        <v>0</v>
      </c>
      <c r="L35" s="35">
        <f>IFERROR(ROUNDDOWN(MIN(J35,K35),-3),"")</f>
        <v>0</v>
      </c>
      <c r="M35" s="36" t="str">
        <f>IFERROR(VLOOKUP(E35,設定用!E:F,2,FALSE),"")</f>
        <v/>
      </c>
      <c r="N35" s="35" t="str">
        <f t="shared" si="20"/>
        <v/>
      </c>
      <c r="O35" s="39"/>
      <c r="Q35" s="22">
        <f t="shared" si="5"/>
        <v>0</v>
      </c>
      <c r="R35" s="22" t="str" cm="1">
        <f t="array" ref="R35">_xlfn.IFS(Q35=7,"OK",AND(Q35&gt;=1,Q35&lt;=6),"入力漏れあり",Q35&gt;7,"",Q35=0,"未入力")</f>
        <v>未入力</v>
      </c>
    </row>
    <row r="36" spans="1:18" ht="50.1" customHeight="1" x14ac:dyDescent="0.25">
      <c r="A36" s="37">
        <v>25</v>
      </c>
      <c r="B36" s="10"/>
      <c r="C36" s="11"/>
      <c r="D36" s="12"/>
      <c r="E36" s="10"/>
      <c r="F36" s="34" t="str">
        <f>IFERROR(VLOOKUP(B36&amp;E36,設定用!I:J,2,FALSE),"")</f>
        <v/>
      </c>
      <c r="G36" s="6"/>
      <c r="H36" s="6"/>
      <c r="I36" s="6"/>
      <c r="J36" s="38">
        <f t="shared" si="19"/>
        <v>0</v>
      </c>
      <c r="K36" s="38">
        <f t="shared" si="1"/>
        <v>0</v>
      </c>
      <c r="L36" s="38">
        <f t="shared" ref="L36" si="22">IFERROR(ROUNDDOWN(MIN(J36,K36),-3),"")</f>
        <v>0</v>
      </c>
      <c r="M36" s="36" t="str">
        <f>IFERROR(VLOOKUP(E36,設定用!E:F,2,FALSE),"")</f>
        <v/>
      </c>
      <c r="N36" s="38" t="str">
        <f t="shared" si="20"/>
        <v/>
      </c>
      <c r="O36" s="40"/>
      <c r="Q36" s="22">
        <f t="shared" si="5"/>
        <v>0</v>
      </c>
      <c r="R36" s="22" t="str" cm="1">
        <f t="array" ref="R36">_xlfn.IFS(Q36=7,"OK",AND(Q36&gt;=1,Q36&lt;=6),"入力漏れあり",Q36&gt;7,"",Q36=0,"未入力")</f>
        <v>未入力</v>
      </c>
    </row>
    <row r="37" spans="1:18" ht="50.1" customHeight="1" x14ac:dyDescent="0.25">
      <c r="A37" s="37">
        <v>26</v>
      </c>
      <c r="B37" s="10"/>
      <c r="C37" s="11"/>
      <c r="D37" s="12"/>
      <c r="E37" s="10"/>
      <c r="F37" s="34" t="str">
        <f>IFERROR(VLOOKUP(B37&amp;E37,設定用!I:J,2,FALSE),"")</f>
        <v/>
      </c>
      <c r="G37" s="6"/>
      <c r="H37" s="6"/>
      <c r="I37" s="6"/>
      <c r="J37" s="35">
        <f t="shared" si="19"/>
        <v>0</v>
      </c>
      <c r="K37" s="35">
        <f t="shared" si="1"/>
        <v>0</v>
      </c>
      <c r="L37" s="35">
        <f>IFERROR(ROUNDDOWN(MIN(J37,K37),-3),"")</f>
        <v>0</v>
      </c>
      <c r="M37" s="36" t="str">
        <f>IFERROR(VLOOKUP(E37,設定用!E:F,2,FALSE),"")</f>
        <v/>
      </c>
      <c r="N37" s="35" t="str">
        <f t="shared" si="20"/>
        <v/>
      </c>
      <c r="O37" s="39"/>
      <c r="Q37" s="22">
        <f t="shared" si="5"/>
        <v>0</v>
      </c>
      <c r="R37" s="22" t="str" cm="1">
        <f t="array" ref="R37">_xlfn.IFS(Q37=7,"OK",AND(Q37&gt;=1,Q37&lt;=6),"入力漏れあり",Q37&gt;7,"",Q37=0,"未入力")</f>
        <v>未入力</v>
      </c>
    </row>
    <row r="38" spans="1:18" ht="50.1" customHeight="1" x14ac:dyDescent="0.25">
      <c r="A38" s="37">
        <v>27</v>
      </c>
      <c r="B38" s="10"/>
      <c r="C38" s="11"/>
      <c r="D38" s="12"/>
      <c r="E38" s="10"/>
      <c r="F38" s="34" t="str">
        <f>IFERROR(VLOOKUP(B38&amp;E38,設定用!I:J,2,FALSE),"")</f>
        <v/>
      </c>
      <c r="G38" s="6"/>
      <c r="H38" s="6"/>
      <c r="I38" s="6"/>
      <c r="J38" s="35">
        <f t="shared" si="19"/>
        <v>0</v>
      </c>
      <c r="K38" s="35">
        <f t="shared" si="1"/>
        <v>0</v>
      </c>
      <c r="L38" s="35">
        <f>IFERROR(ROUNDDOWN(MIN(J38,K38),-3),"")</f>
        <v>0</v>
      </c>
      <c r="M38" s="36" t="str">
        <f>IFERROR(VLOOKUP(E38,設定用!E:F,2,FALSE),"")</f>
        <v/>
      </c>
      <c r="N38" s="35" t="str">
        <f t="shared" si="20"/>
        <v/>
      </c>
      <c r="O38" s="39"/>
      <c r="Q38" s="22">
        <f t="shared" si="5"/>
        <v>0</v>
      </c>
      <c r="R38" s="22" t="str" cm="1">
        <f t="array" ref="R38">_xlfn.IFS(Q38=7,"OK",AND(Q38&gt;=1,Q38&lt;=6),"入力漏れあり",Q38&gt;7,"",Q38=0,"未入力")</f>
        <v>未入力</v>
      </c>
    </row>
    <row r="39" spans="1:18" ht="50.1" customHeight="1" x14ac:dyDescent="0.25">
      <c r="A39" s="37">
        <v>28</v>
      </c>
      <c r="B39" s="10"/>
      <c r="C39" s="11"/>
      <c r="D39" s="12"/>
      <c r="E39" s="10"/>
      <c r="F39" s="34" t="str">
        <f>IFERROR(VLOOKUP(B39&amp;E39,設定用!I:J,2,FALSE),"")</f>
        <v/>
      </c>
      <c r="G39" s="6"/>
      <c r="H39" s="6"/>
      <c r="I39" s="6"/>
      <c r="J39" s="38">
        <f t="shared" si="19"/>
        <v>0</v>
      </c>
      <c r="K39" s="38">
        <f t="shared" si="1"/>
        <v>0</v>
      </c>
      <c r="L39" s="38">
        <f t="shared" ref="L39" si="23">IFERROR(ROUNDDOWN(MIN(J39,K39),-3),"")</f>
        <v>0</v>
      </c>
      <c r="M39" s="36" t="str">
        <f>IFERROR(VLOOKUP(E39,設定用!E:F,2,FALSE),"")</f>
        <v/>
      </c>
      <c r="N39" s="38" t="str">
        <f t="shared" si="20"/>
        <v/>
      </c>
      <c r="O39" s="40"/>
      <c r="Q39" s="22">
        <f t="shared" si="5"/>
        <v>0</v>
      </c>
      <c r="R39" s="22" t="str" cm="1">
        <f t="array" ref="R39">_xlfn.IFS(Q39=7,"OK",AND(Q39&gt;=1,Q39&lt;=6),"入力漏れあり",Q39&gt;7,"",Q39=0,"未入力")</f>
        <v>未入力</v>
      </c>
    </row>
    <row r="40" spans="1:18" ht="50.1" customHeight="1" x14ac:dyDescent="0.25">
      <c r="A40" s="37">
        <v>29</v>
      </c>
      <c r="B40" s="10"/>
      <c r="C40" s="11"/>
      <c r="D40" s="12"/>
      <c r="E40" s="10"/>
      <c r="F40" s="34" t="str">
        <f>IFERROR(VLOOKUP(B40&amp;E40,設定用!I:J,2,FALSE),"")</f>
        <v/>
      </c>
      <c r="G40" s="6"/>
      <c r="H40" s="6"/>
      <c r="I40" s="6"/>
      <c r="J40" s="35">
        <f t="shared" si="19"/>
        <v>0</v>
      </c>
      <c r="K40" s="35">
        <f t="shared" si="1"/>
        <v>0</v>
      </c>
      <c r="L40" s="35">
        <f>IFERROR(ROUNDDOWN(MIN(J40,K40),-3),"")</f>
        <v>0</v>
      </c>
      <c r="M40" s="36" t="str">
        <f>IFERROR(VLOOKUP(E40,設定用!E:F,2,FALSE),"")</f>
        <v/>
      </c>
      <c r="N40" s="35" t="str">
        <f t="shared" si="20"/>
        <v/>
      </c>
      <c r="O40" s="39"/>
      <c r="Q40" s="22">
        <f t="shared" si="5"/>
        <v>0</v>
      </c>
      <c r="R40" s="22" t="str" cm="1">
        <f t="array" ref="R40">_xlfn.IFS(Q40=7,"OK",AND(Q40&gt;=1,Q40&lt;=6),"入力漏れあり",Q40&gt;7,"",Q40=0,"未入力")</f>
        <v>未入力</v>
      </c>
    </row>
    <row r="41" spans="1:18" ht="50.1" customHeight="1" x14ac:dyDescent="0.25">
      <c r="A41" s="37">
        <v>30</v>
      </c>
      <c r="B41" s="10"/>
      <c r="C41" s="11"/>
      <c r="D41" s="12"/>
      <c r="E41" s="10"/>
      <c r="F41" s="34" t="str">
        <f>IFERROR(VLOOKUP(B41&amp;E41,設定用!I:J,2,FALSE),"")</f>
        <v/>
      </c>
      <c r="G41" s="6"/>
      <c r="H41" s="6"/>
      <c r="I41" s="6"/>
      <c r="J41" s="38">
        <f t="shared" si="19"/>
        <v>0</v>
      </c>
      <c r="K41" s="38">
        <f t="shared" si="1"/>
        <v>0</v>
      </c>
      <c r="L41" s="38">
        <f t="shared" ref="L41" si="24">IFERROR(ROUNDDOWN(MIN(J41,K41),-3),"")</f>
        <v>0</v>
      </c>
      <c r="M41" s="36" t="str">
        <f>IFERROR(VLOOKUP(E41,設定用!E:F,2,FALSE),"")</f>
        <v/>
      </c>
      <c r="N41" s="38" t="str">
        <f t="shared" si="20"/>
        <v/>
      </c>
      <c r="O41" s="40"/>
      <c r="Q41" s="22">
        <f t="shared" si="5"/>
        <v>0</v>
      </c>
      <c r="R41" s="22" t="str" cm="1">
        <f t="array" ref="R41">_xlfn.IFS(Q41=7,"OK",AND(Q41&gt;=1,Q41&lt;=6),"入力漏れあり",Q41&gt;7,"",Q41=0,"未入力")</f>
        <v>未入力</v>
      </c>
    </row>
    <row r="42" spans="1:18" ht="50.1" customHeight="1" x14ac:dyDescent="0.25">
      <c r="A42" s="37">
        <v>31</v>
      </c>
      <c r="B42" s="10"/>
      <c r="C42" s="8"/>
      <c r="D42" s="9"/>
      <c r="E42" s="10"/>
      <c r="F42" s="34" t="str">
        <f>IFERROR(VLOOKUP(B42&amp;E42,設定用!I:J,2,FALSE),"")</f>
        <v/>
      </c>
      <c r="G42" s="5"/>
      <c r="H42" s="5"/>
      <c r="I42" s="5"/>
      <c r="J42" s="35">
        <f>IFERROR(ROUNDDOWN(MIN(F42,H42),-3),"")</f>
        <v>0</v>
      </c>
      <c r="K42" s="35">
        <f t="shared" si="1"/>
        <v>0</v>
      </c>
      <c r="L42" s="35">
        <f>IFERROR(ROUNDDOWN(MIN(J42,K42),-3),"")</f>
        <v>0</v>
      </c>
      <c r="M42" s="36" t="str">
        <f>IFERROR(VLOOKUP(E42,設定用!E:F,2,FALSE),"")</f>
        <v/>
      </c>
      <c r="N42" s="35" t="str">
        <f>IFERROR(ROUNDDOWN(L42*M42,-3),"")</f>
        <v/>
      </c>
      <c r="O42" s="39"/>
      <c r="Q42" s="22">
        <f t="shared" si="5"/>
        <v>0</v>
      </c>
      <c r="R42" s="22" t="str" cm="1">
        <f t="array" ref="R42">_xlfn.IFS(Q42=7,"OK",AND(Q42&gt;=1,Q42&lt;=6),"入力漏れあり",Q42&gt;7,"",Q42=0,"未入力")</f>
        <v>未入力</v>
      </c>
    </row>
    <row r="43" spans="1:18" ht="50.1" customHeight="1" x14ac:dyDescent="0.25">
      <c r="A43" s="37">
        <v>32</v>
      </c>
      <c r="B43" s="10"/>
      <c r="C43" s="11"/>
      <c r="D43" s="12"/>
      <c r="E43" s="10"/>
      <c r="F43" s="34" t="str">
        <f>IFERROR(VLOOKUP(B43&amp;E43,設定用!I:J,2,FALSE),"")</f>
        <v/>
      </c>
      <c r="G43" s="6"/>
      <c r="H43" s="6"/>
      <c r="I43" s="6"/>
      <c r="J43" s="35">
        <f t="shared" ref="J43:J51" si="25">IFERROR(ROUNDDOWN(MIN(F43,H43),-3),"")</f>
        <v>0</v>
      </c>
      <c r="K43" s="35">
        <f t="shared" si="1"/>
        <v>0</v>
      </c>
      <c r="L43" s="35">
        <f>IFERROR(ROUNDDOWN(MIN(J43,K43),-3),"")</f>
        <v>0</v>
      </c>
      <c r="M43" s="36" t="str">
        <f>IFERROR(VLOOKUP(E43,設定用!E:F,2,FALSE),"")</f>
        <v/>
      </c>
      <c r="N43" s="35" t="str">
        <f t="shared" ref="N43:N51" si="26">IFERROR(ROUNDDOWN(L43*M43,-3),"")</f>
        <v/>
      </c>
      <c r="O43" s="39"/>
      <c r="Q43" s="22">
        <f t="shared" si="5"/>
        <v>0</v>
      </c>
      <c r="R43" s="22" t="str" cm="1">
        <f t="array" ref="R43">_xlfn.IFS(Q43=7,"OK",AND(Q43&gt;=1,Q43&lt;=6),"入力漏れあり",Q43&gt;7,"",Q43=0,"未入力")</f>
        <v>未入力</v>
      </c>
    </row>
    <row r="44" spans="1:18" ht="50.1" customHeight="1" x14ac:dyDescent="0.25">
      <c r="A44" s="37">
        <v>33</v>
      </c>
      <c r="B44" s="10"/>
      <c r="C44" s="11"/>
      <c r="D44" s="12"/>
      <c r="E44" s="10"/>
      <c r="F44" s="34" t="str">
        <f>IFERROR(VLOOKUP(B44&amp;E44,設定用!I:J,2,FALSE),"")</f>
        <v/>
      </c>
      <c r="G44" s="6"/>
      <c r="H44" s="6"/>
      <c r="I44" s="6"/>
      <c r="J44" s="38">
        <f t="shared" si="25"/>
        <v>0</v>
      </c>
      <c r="K44" s="38">
        <f t="shared" ref="K44:K75" si="27">G44-I44</f>
        <v>0</v>
      </c>
      <c r="L44" s="38">
        <f t="shared" ref="L44" si="28">IFERROR(ROUNDDOWN(MIN(J44,K44),-3),"")</f>
        <v>0</v>
      </c>
      <c r="M44" s="36" t="str">
        <f>IFERROR(VLOOKUP(E44,設定用!E:F,2,FALSE),"")</f>
        <v/>
      </c>
      <c r="N44" s="38" t="str">
        <f t="shared" si="26"/>
        <v/>
      </c>
      <c r="O44" s="40"/>
      <c r="Q44" s="22">
        <f t="shared" si="5"/>
        <v>0</v>
      </c>
      <c r="R44" s="22" t="str" cm="1">
        <f t="array" ref="R44">_xlfn.IFS(Q44=7,"OK",AND(Q44&gt;=1,Q44&lt;=6),"入力漏れあり",Q44&gt;7,"",Q44=0,"未入力")</f>
        <v>未入力</v>
      </c>
    </row>
    <row r="45" spans="1:18" ht="50.1" customHeight="1" x14ac:dyDescent="0.25">
      <c r="A45" s="37">
        <v>34</v>
      </c>
      <c r="B45" s="10"/>
      <c r="C45" s="11"/>
      <c r="D45" s="12"/>
      <c r="E45" s="10"/>
      <c r="F45" s="34" t="str">
        <f>IFERROR(VLOOKUP(B45&amp;E45,設定用!I:J,2,FALSE),"")</f>
        <v/>
      </c>
      <c r="G45" s="6"/>
      <c r="H45" s="6"/>
      <c r="I45" s="6"/>
      <c r="J45" s="35">
        <f t="shared" si="25"/>
        <v>0</v>
      </c>
      <c r="K45" s="35">
        <f t="shared" si="27"/>
        <v>0</v>
      </c>
      <c r="L45" s="35">
        <f>IFERROR(ROUNDDOWN(MIN(J45,K45),-3),"")</f>
        <v>0</v>
      </c>
      <c r="M45" s="36" t="str">
        <f>IFERROR(VLOOKUP(E45,設定用!E:F,2,FALSE),"")</f>
        <v/>
      </c>
      <c r="N45" s="35" t="str">
        <f t="shared" si="26"/>
        <v/>
      </c>
      <c r="O45" s="39"/>
      <c r="Q45" s="22">
        <f t="shared" si="5"/>
        <v>0</v>
      </c>
      <c r="R45" s="22" t="str" cm="1">
        <f t="array" ref="R45">_xlfn.IFS(Q45=7,"OK",AND(Q45&gt;=1,Q45&lt;=6),"入力漏れあり",Q45&gt;7,"",Q45=0,"未入力")</f>
        <v>未入力</v>
      </c>
    </row>
    <row r="46" spans="1:18" ht="50.1" customHeight="1" x14ac:dyDescent="0.25">
      <c r="A46" s="37">
        <v>35</v>
      </c>
      <c r="B46" s="10"/>
      <c r="C46" s="11"/>
      <c r="D46" s="12"/>
      <c r="E46" s="10"/>
      <c r="F46" s="34" t="str">
        <f>IFERROR(VLOOKUP(B46&amp;E46,設定用!I:J,2,FALSE),"")</f>
        <v/>
      </c>
      <c r="G46" s="6"/>
      <c r="H46" s="6"/>
      <c r="I46" s="6"/>
      <c r="J46" s="38">
        <f t="shared" si="25"/>
        <v>0</v>
      </c>
      <c r="K46" s="38">
        <f t="shared" si="27"/>
        <v>0</v>
      </c>
      <c r="L46" s="38">
        <f t="shared" ref="L46" si="29">IFERROR(ROUNDDOWN(MIN(J46,K46),-3),"")</f>
        <v>0</v>
      </c>
      <c r="M46" s="36" t="str">
        <f>IFERROR(VLOOKUP(E46,設定用!E:F,2,FALSE),"")</f>
        <v/>
      </c>
      <c r="N46" s="38" t="str">
        <f t="shared" si="26"/>
        <v/>
      </c>
      <c r="O46" s="40"/>
      <c r="Q46" s="22">
        <f t="shared" si="5"/>
        <v>0</v>
      </c>
      <c r="R46" s="22" t="str" cm="1">
        <f t="array" ref="R46">_xlfn.IFS(Q46=7,"OK",AND(Q46&gt;=1,Q46&lt;=6),"入力漏れあり",Q46&gt;7,"",Q46=0,"未入力")</f>
        <v>未入力</v>
      </c>
    </row>
    <row r="47" spans="1:18" ht="50.1" customHeight="1" x14ac:dyDescent="0.25">
      <c r="A47" s="37">
        <v>36</v>
      </c>
      <c r="B47" s="10"/>
      <c r="C47" s="11"/>
      <c r="D47" s="12"/>
      <c r="E47" s="10"/>
      <c r="F47" s="34" t="str">
        <f>IFERROR(VLOOKUP(B47&amp;E47,設定用!I:J,2,FALSE),"")</f>
        <v/>
      </c>
      <c r="G47" s="6"/>
      <c r="H47" s="6"/>
      <c r="I47" s="6"/>
      <c r="J47" s="35">
        <f t="shared" si="25"/>
        <v>0</v>
      </c>
      <c r="K47" s="35">
        <f t="shared" si="27"/>
        <v>0</v>
      </c>
      <c r="L47" s="35">
        <f>IFERROR(ROUNDDOWN(MIN(J47,K47),-3),"")</f>
        <v>0</v>
      </c>
      <c r="M47" s="36" t="str">
        <f>IFERROR(VLOOKUP(E47,設定用!E:F,2,FALSE),"")</f>
        <v/>
      </c>
      <c r="N47" s="35" t="str">
        <f t="shared" si="26"/>
        <v/>
      </c>
      <c r="O47" s="39"/>
      <c r="Q47" s="22">
        <f t="shared" si="5"/>
        <v>0</v>
      </c>
      <c r="R47" s="22" t="str" cm="1">
        <f t="array" ref="R47">_xlfn.IFS(Q47=7,"OK",AND(Q47&gt;=1,Q47&lt;=6),"入力漏れあり",Q47&gt;7,"",Q47=0,"未入力")</f>
        <v>未入力</v>
      </c>
    </row>
    <row r="48" spans="1:18" ht="50.1" customHeight="1" x14ac:dyDescent="0.25">
      <c r="A48" s="37">
        <v>37</v>
      </c>
      <c r="B48" s="10"/>
      <c r="C48" s="11"/>
      <c r="D48" s="12"/>
      <c r="E48" s="10"/>
      <c r="F48" s="34" t="str">
        <f>IFERROR(VLOOKUP(B48&amp;E48,設定用!I:J,2,FALSE),"")</f>
        <v/>
      </c>
      <c r="G48" s="6"/>
      <c r="H48" s="6"/>
      <c r="I48" s="6"/>
      <c r="J48" s="35">
        <f t="shared" si="25"/>
        <v>0</v>
      </c>
      <c r="K48" s="35">
        <f t="shared" si="27"/>
        <v>0</v>
      </c>
      <c r="L48" s="35">
        <f>IFERROR(ROUNDDOWN(MIN(J48,K48),-3),"")</f>
        <v>0</v>
      </c>
      <c r="M48" s="36" t="str">
        <f>IFERROR(VLOOKUP(E48,設定用!E:F,2,FALSE),"")</f>
        <v/>
      </c>
      <c r="N48" s="35" t="str">
        <f t="shared" si="26"/>
        <v/>
      </c>
      <c r="O48" s="39"/>
      <c r="Q48" s="22">
        <f t="shared" si="5"/>
        <v>0</v>
      </c>
      <c r="R48" s="22" t="str" cm="1">
        <f t="array" ref="R48">_xlfn.IFS(Q48=7,"OK",AND(Q48&gt;=1,Q48&lt;=6),"入力漏れあり",Q48&gt;7,"",Q48=0,"未入力")</f>
        <v>未入力</v>
      </c>
    </row>
    <row r="49" spans="1:18" ht="50.1" customHeight="1" x14ac:dyDescent="0.25">
      <c r="A49" s="37">
        <v>38</v>
      </c>
      <c r="B49" s="10"/>
      <c r="C49" s="11"/>
      <c r="D49" s="12"/>
      <c r="E49" s="10"/>
      <c r="F49" s="34" t="str">
        <f>IFERROR(VLOOKUP(B49&amp;E49,設定用!I:J,2,FALSE),"")</f>
        <v/>
      </c>
      <c r="G49" s="6"/>
      <c r="H49" s="6"/>
      <c r="I49" s="6"/>
      <c r="J49" s="38">
        <f t="shared" si="25"/>
        <v>0</v>
      </c>
      <c r="K49" s="38">
        <f t="shared" si="27"/>
        <v>0</v>
      </c>
      <c r="L49" s="38">
        <f t="shared" ref="L49" si="30">IFERROR(ROUNDDOWN(MIN(J49,K49),-3),"")</f>
        <v>0</v>
      </c>
      <c r="M49" s="36" t="str">
        <f>IFERROR(VLOOKUP(E49,設定用!E:F,2,FALSE),"")</f>
        <v/>
      </c>
      <c r="N49" s="38" t="str">
        <f t="shared" si="26"/>
        <v/>
      </c>
      <c r="O49" s="40"/>
      <c r="Q49" s="22">
        <f t="shared" si="5"/>
        <v>0</v>
      </c>
      <c r="R49" s="22" t="str" cm="1">
        <f t="array" ref="R49">_xlfn.IFS(Q49=7,"OK",AND(Q49&gt;=1,Q49&lt;=6),"入力漏れあり",Q49&gt;7,"",Q49=0,"未入力")</f>
        <v>未入力</v>
      </c>
    </row>
    <row r="50" spans="1:18" ht="50.1" customHeight="1" x14ac:dyDescent="0.25">
      <c r="A50" s="37">
        <v>39</v>
      </c>
      <c r="B50" s="10"/>
      <c r="C50" s="11"/>
      <c r="D50" s="12"/>
      <c r="E50" s="10"/>
      <c r="F50" s="34" t="str">
        <f>IFERROR(VLOOKUP(B50&amp;E50,設定用!I:J,2,FALSE),"")</f>
        <v/>
      </c>
      <c r="G50" s="6"/>
      <c r="H50" s="6"/>
      <c r="I50" s="6"/>
      <c r="J50" s="35">
        <f t="shared" si="25"/>
        <v>0</v>
      </c>
      <c r="K50" s="35">
        <f t="shared" si="27"/>
        <v>0</v>
      </c>
      <c r="L50" s="35">
        <f>IFERROR(ROUNDDOWN(MIN(J50,K50),-3),"")</f>
        <v>0</v>
      </c>
      <c r="M50" s="36" t="str">
        <f>IFERROR(VLOOKUP(E50,設定用!E:F,2,FALSE),"")</f>
        <v/>
      </c>
      <c r="N50" s="35" t="str">
        <f t="shared" si="26"/>
        <v/>
      </c>
      <c r="O50" s="39"/>
      <c r="Q50" s="22">
        <f t="shared" si="5"/>
        <v>0</v>
      </c>
      <c r="R50" s="22" t="str" cm="1">
        <f t="array" ref="R50">_xlfn.IFS(Q50=7,"OK",AND(Q50&gt;=1,Q50&lt;=6),"入力漏れあり",Q50&gt;7,"",Q50=0,"未入力")</f>
        <v>未入力</v>
      </c>
    </row>
    <row r="51" spans="1:18" ht="50.1" customHeight="1" x14ac:dyDescent="0.25">
      <c r="A51" s="37">
        <v>40</v>
      </c>
      <c r="B51" s="10"/>
      <c r="C51" s="11"/>
      <c r="D51" s="12"/>
      <c r="E51" s="10"/>
      <c r="F51" s="34" t="str">
        <f>IFERROR(VLOOKUP(B51&amp;E51,設定用!I:J,2,FALSE),"")</f>
        <v/>
      </c>
      <c r="G51" s="6"/>
      <c r="H51" s="6"/>
      <c r="I51" s="6"/>
      <c r="J51" s="38">
        <f t="shared" si="25"/>
        <v>0</v>
      </c>
      <c r="K51" s="38">
        <f t="shared" si="27"/>
        <v>0</v>
      </c>
      <c r="L51" s="38">
        <f t="shared" ref="L51" si="31">IFERROR(ROUNDDOWN(MIN(J51,K51),-3),"")</f>
        <v>0</v>
      </c>
      <c r="M51" s="36" t="str">
        <f>IFERROR(VLOOKUP(E51,設定用!E:F,2,FALSE),"")</f>
        <v/>
      </c>
      <c r="N51" s="38" t="str">
        <f t="shared" si="26"/>
        <v/>
      </c>
      <c r="O51" s="40"/>
      <c r="Q51" s="22">
        <f t="shared" si="5"/>
        <v>0</v>
      </c>
      <c r="R51" s="22" t="str" cm="1">
        <f t="array" ref="R51">_xlfn.IFS(Q51=7,"OK",AND(Q51&gt;=1,Q51&lt;=6),"入力漏れあり",Q51&gt;7,"",Q51=0,"未入力")</f>
        <v>未入力</v>
      </c>
    </row>
    <row r="52" spans="1:18" ht="50.1" customHeight="1" x14ac:dyDescent="0.25">
      <c r="A52" s="37">
        <v>41</v>
      </c>
      <c r="B52" s="10"/>
      <c r="C52" s="8"/>
      <c r="D52" s="9"/>
      <c r="E52" s="10"/>
      <c r="F52" s="34" t="str">
        <f>IFERROR(VLOOKUP(B52&amp;E52,設定用!I:J,2,FALSE),"")</f>
        <v/>
      </c>
      <c r="G52" s="5"/>
      <c r="H52" s="5"/>
      <c r="I52" s="5"/>
      <c r="J52" s="35">
        <f>IFERROR(ROUNDDOWN(MIN(F52,H52),-3),"")</f>
        <v>0</v>
      </c>
      <c r="K52" s="35">
        <f t="shared" si="27"/>
        <v>0</v>
      </c>
      <c r="L52" s="35">
        <f>IFERROR(ROUNDDOWN(MIN(J52,K52),-3),"")</f>
        <v>0</v>
      </c>
      <c r="M52" s="36" t="str">
        <f>IFERROR(VLOOKUP(E52,設定用!E:F,2,FALSE),"")</f>
        <v/>
      </c>
      <c r="N52" s="35" t="str">
        <f>IFERROR(ROUNDDOWN(L52*M52,-3),"")</f>
        <v/>
      </c>
      <c r="O52" s="39"/>
      <c r="Q52" s="22">
        <f t="shared" si="5"/>
        <v>0</v>
      </c>
      <c r="R52" s="22" t="str" cm="1">
        <f t="array" ref="R52">_xlfn.IFS(Q52=7,"OK",AND(Q52&gt;=1,Q52&lt;=6),"入力漏れあり",Q52&gt;7,"",Q52=0,"未入力")</f>
        <v>未入力</v>
      </c>
    </row>
    <row r="53" spans="1:18" ht="50.1" customHeight="1" x14ac:dyDescent="0.25">
      <c r="A53" s="37">
        <v>42</v>
      </c>
      <c r="B53" s="10"/>
      <c r="C53" s="11"/>
      <c r="D53" s="12"/>
      <c r="E53" s="10"/>
      <c r="F53" s="34" t="str">
        <f>IFERROR(VLOOKUP(B53&amp;E53,設定用!I:J,2,FALSE),"")</f>
        <v/>
      </c>
      <c r="G53" s="6"/>
      <c r="H53" s="6"/>
      <c r="I53" s="6"/>
      <c r="J53" s="35">
        <f t="shared" ref="J53:J61" si="32">IFERROR(ROUNDDOWN(MIN(F53,H53),-3),"")</f>
        <v>0</v>
      </c>
      <c r="K53" s="35">
        <f t="shared" si="27"/>
        <v>0</v>
      </c>
      <c r="L53" s="35">
        <f>IFERROR(ROUNDDOWN(MIN(J53,K53),-3),"")</f>
        <v>0</v>
      </c>
      <c r="M53" s="36" t="str">
        <f>IFERROR(VLOOKUP(E53,設定用!E:F,2,FALSE),"")</f>
        <v/>
      </c>
      <c r="N53" s="35" t="str">
        <f t="shared" ref="N53:N61" si="33">IFERROR(ROUNDDOWN(L53*M53,-3),"")</f>
        <v/>
      </c>
      <c r="O53" s="39"/>
      <c r="Q53" s="22">
        <f t="shared" si="5"/>
        <v>0</v>
      </c>
      <c r="R53" s="22" t="str" cm="1">
        <f t="array" ref="R53">_xlfn.IFS(Q53=7,"OK",AND(Q53&gt;=1,Q53&lt;=6),"入力漏れあり",Q53&gt;7,"",Q53=0,"未入力")</f>
        <v>未入力</v>
      </c>
    </row>
    <row r="54" spans="1:18" ht="50.1" customHeight="1" x14ac:dyDescent="0.25">
      <c r="A54" s="37">
        <v>43</v>
      </c>
      <c r="B54" s="10"/>
      <c r="C54" s="11"/>
      <c r="D54" s="12"/>
      <c r="E54" s="10"/>
      <c r="F54" s="34" t="str">
        <f>IFERROR(VLOOKUP(B54&amp;E54,設定用!I:J,2,FALSE),"")</f>
        <v/>
      </c>
      <c r="G54" s="6"/>
      <c r="H54" s="6"/>
      <c r="I54" s="6"/>
      <c r="J54" s="38">
        <f t="shared" si="32"/>
        <v>0</v>
      </c>
      <c r="K54" s="38">
        <f t="shared" si="27"/>
        <v>0</v>
      </c>
      <c r="L54" s="38">
        <f t="shared" ref="L54" si="34">IFERROR(ROUNDDOWN(MIN(J54,K54),-3),"")</f>
        <v>0</v>
      </c>
      <c r="M54" s="36" t="str">
        <f>IFERROR(VLOOKUP(E54,設定用!E:F,2,FALSE),"")</f>
        <v/>
      </c>
      <c r="N54" s="38" t="str">
        <f t="shared" si="33"/>
        <v/>
      </c>
      <c r="O54" s="40"/>
      <c r="Q54" s="22">
        <f t="shared" si="5"/>
        <v>0</v>
      </c>
      <c r="R54" s="22" t="str" cm="1">
        <f t="array" ref="R54">_xlfn.IFS(Q54=7,"OK",AND(Q54&gt;=1,Q54&lt;=6),"入力漏れあり",Q54&gt;7,"",Q54=0,"未入力")</f>
        <v>未入力</v>
      </c>
    </row>
    <row r="55" spans="1:18" ht="50.1" customHeight="1" x14ac:dyDescent="0.25">
      <c r="A55" s="37">
        <v>44</v>
      </c>
      <c r="B55" s="10"/>
      <c r="C55" s="11"/>
      <c r="D55" s="12"/>
      <c r="E55" s="10"/>
      <c r="F55" s="34" t="str">
        <f>IFERROR(VLOOKUP(B55&amp;E55,設定用!I:J,2,FALSE),"")</f>
        <v/>
      </c>
      <c r="G55" s="6"/>
      <c r="H55" s="6"/>
      <c r="I55" s="6"/>
      <c r="J55" s="35">
        <f t="shared" si="32"/>
        <v>0</v>
      </c>
      <c r="K55" s="35">
        <f t="shared" si="27"/>
        <v>0</v>
      </c>
      <c r="L55" s="35">
        <f>IFERROR(ROUNDDOWN(MIN(J55,K55),-3),"")</f>
        <v>0</v>
      </c>
      <c r="M55" s="36" t="str">
        <f>IFERROR(VLOOKUP(E55,設定用!E:F,2,FALSE),"")</f>
        <v/>
      </c>
      <c r="N55" s="35" t="str">
        <f t="shared" si="33"/>
        <v/>
      </c>
      <c r="O55" s="39"/>
      <c r="Q55" s="22">
        <f t="shared" si="5"/>
        <v>0</v>
      </c>
      <c r="R55" s="22" t="str" cm="1">
        <f t="array" ref="R55">_xlfn.IFS(Q55=7,"OK",AND(Q55&gt;=1,Q55&lt;=6),"入力漏れあり",Q55&gt;7,"",Q55=0,"未入力")</f>
        <v>未入力</v>
      </c>
    </row>
    <row r="56" spans="1:18" ht="50.1" customHeight="1" x14ac:dyDescent="0.25">
      <c r="A56" s="37">
        <v>45</v>
      </c>
      <c r="B56" s="10"/>
      <c r="C56" s="11"/>
      <c r="D56" s="12"/>
      <c r="E56" s="10"/>
      <c r="F56" s="34" t="str">
        <f>IFERROR(VLOOKUP(B56&amp;E56,設定用!I:J,2,FALSE),"")</f>
        <v/>
      </c>
      <c r="G56" s="6"/>
      <c r="H56" s="6"/>
      <c r="I56" s="6"/>
      <c r="J56" s="38">
        <f t="shared" si="32"/>
        <v>0</v>
      </c>
      <c r="K56" s="38">
        <f t="shared" si="27"/>
        <v>0</v>
      </c>
      <c r="L56" s="38">
        <f t="shared" ref="L56" si="35">IFERROR(ROUNDDOWN(MIN(J56,K56),-3),"")</f>
        <v>0</v>
      </c>
      <c r="M56" s="36" t="str">
        <f>IFERROR(VLOOKUP(E56,設定用!E:F,2,FALSE),"")</f>
        <v/>
      </c>
      <c r="N56" s="38" t="str">
        <f t="shared" si="33"/>
        <v/>
      </c>
      <c r="O56" s="40"/>
      <c r="Q56" s="22">
        <f t="shared" si="5"/>
        <v>0</v>
      </c>
      <c r="R56" s="22" t="str" cm="1">
        <f t="array" ref="R56">_xlfn.IFS(Q56=7,"OK",AND(Q56&gt;=1,Q56&lt;=6),"入力漏れあり",Q56&gt;7,"",Q56=0,"未入力")</f>
        <v>未入力</v>
      </c>
    </row>
    <row r="57" spans="1:18" ht="50.1" customHeight="1" x14ac:dyDescent="0.25">
      <c r="A57" s="37">
        <v>46</v>
      </c>
      <c r="B57" s="10"/>
      <c r="C57" s="11"/>
      <c r="D57" s="12"/>
      <c r="E57" s="10"/>
      <c r="F57" s="34" t="str">
        <f>IFERROR(VLOOKUP(B57&amp;E57,設定用!I:J,2,FALSE),"")</f>
        <v/>
      </c>
      <c r="G57" s="6"/>
      <c r="H57" s="6"/>
      <c r="I57" s="6"/>
      <c r="J57" s="35">
        <f t="shared" si="32"/>
        <v>0</v>
      </c>
      <c r="K57" s="35">
        <f t="shared" si="27"/>
        <v>0</v>
      </c>
      <c r="L57" s="35">
        <f>IFERROR(ROUNDDOWN(MIN(J57,K57),-3),"")</f>
        <v>0</v>
      </c>
      <c r="M57" s="36" t="str">
        <f>IFERROR(VLOOKUP(E57,設定用!E:F,2,FALSE),"")</f>
        <v/>
      </c>
      <c r="N57" s="35" t="str">
        <f t="shared" si="33"/>
        <v/>
      </c>
      <c r="O57" s="39"/>
      <c r="Q57" s="22">
        <f t="shared" si="5"/>
        <v>0</v>
      </c>
      <c r="R57" s="22" t="str" cm="1">
        <f t="array" ref="R57">_xlfn.IFS(Q57=7,"OK",AND(Q57&gt;=1,Q57&lt;=6),"入力漏れあり",Q57&gt;7,"",Q57=0,"未入力")</f>
        <v>未入力</v>
      </c>
    </row>
    <row r="58" spans="1:18" ht="50.1" customHeight="1" x14ac:dyDescent="0.25">
      <c r="A58" s="37">
        <v>47</v>
      </c>
      <c r="B58" s="10"/>
      <c r="C58" s="11"/>
      <c r="D58" s="12"/>
      <c r="E58" s="10"/>
      <c r="F58" s="34" t="str">
        <f>IFERROR(VLOOKUP(B58&amp;E58,設定用!I:J,2,FALSE),"")</f>
        <v/>
      </c>
      <c r="G58" s="6"/>
      <c r="H58" s="6"/>
      <c r="I58" s="6"/>
      <c r="J58" s="35">
        <f t="shared" si="32"/>
        <v>0</v>
      </c>
      <c r="K58" s="35">
        <f t="shared" si="27"/>
        <v>0</v>
      </c>
      <c r="L58" s="35">
        <f>IFERROR(ROUNDDOWN(MIN(J58,K58),-3),"")</f>
        <v>0</v>
      </c>
      <c r="M58" s="36" t="str">
        <f>IFERROR(VLOOKUP(E58,設定用!E:F,2,FALSE),"")</f>
        <v/>
      </c>
      <c r="N58" s="35" t="str">
        <f t="shared" si="33"/>
        <v/>
      </c>
      <c r="O58" s="39"/>
      <c r="Q58" s="22">
        <f t="shared" si="5"/>
        <v>0</v>
      </c>
      <c r="R58" s="22" t="str" cm="1">
        <f t="array" ref="R58">_xlfn.IFS(Q58=7,"OK",AND(Q58&gt;=1,Q58&lt;=6),"入力漏れあり",Q58&gt;7,"",Q58=0,"未入力")</f>
        <v>未入力</v>
      </c>
    </row>
    <row r="59" spans="1:18" ht="50.1" customHeight="1" x14ac:dyDescent="0.25">
      <c r="A59" s="37">
        <v>48</v>
      </c>
      <c r="B59" s="10"/>
      <c r="C59" s="11"/>
      <c r="D59" s="12"/>
      <c r="E59" s="10"/>
      <c r="F59" s="34" t="str">
        <f>IFERROR(VLOOKUP(B59&amp;E59,設定用!I:J,2,FALSE),"")</f>
        <v/>
      </c>
      <c r="G59" s="6"/>
      <c r="H59" s="6"/>
      <c r="I59" s="6"/>
      <c r="J59" s="38">
        <f t="shared" si="32"/>
        <v>0</v>
      </c>
      <c r="K59" s="38">
        <f t="shared" si="27"/>
        <v>0</v>
      </c>
      <c r="L59" s="38">
        <f t="shared" ref="L59" si="36">IFERROR(ROUNDDOWN(MIN(J59,K59),-3),"")</f>
        <v>0</v>
      </c>
      <c r="M59" s="36" t="str">
        <f>IFERROR(VLOOKUP(E59,設定用!E:F,2,FALSE),"")</f>
        <v/>
      </c>
      <c r="N59" s="38" t="str">
        <f t="shared" si="33"/>
        <v/>
      </c>
      <c r="O59" s="40"/>
      <c r="Q59" s="22">
        <f t="shared" si="5"/>
        <v>0</v>
      </c>
      <c r="R59" s="22" t="str" cm="1">
        <f t="array" ref="R59">_xlfn.IFS(Q59=7,"OK",AND(Q59&gt;=1,Q59&lt;=6),"入力漏れあり",Q59&gt;7,"",Q59=0,"未入力")</f>
        <v>未入力</v>
      </c>
    </row>
    <row r="60" spans="1:18" ht="50.1" customHeight="1" x14ac:dyDescent="0.25">
      <c r="A60" s="37">
        <v>49</v>
      </c>
      <c r="B60" s="10"/>
      <c r="C60" s="11"/>
      <c r="D60" s="12"/>
      <c r="E60" s="10"/>
      <c r="F60" s="34" t="str">
        <f>IFERROR(VLOOKUP(B60&amp;E60,設定用!I:J,2,FALSE),"")</f>
        <v/>
      </c>
      <c r="G60" s="6"/>
      <c r="H60" s="6"/>
      <c r="I60" s="6"/>
      <c r="J60" s="35">
        <f t="shared" si="32"/>
        <v>0</v>
      </c>
      <c r="K60" s="35">
        <f t="shared" si="27"/>
        <v>0</v>
      </c>
      <c r="L60" s="35">
        <f>IFERROR(ROUNDDOWN(MIN(J60,K60),-3),"")</f>
        <v>0</v>
      </c>
      <c r="M60" s="36" t="str">
        <f>IFERROR(VLOOKUP(E60,設定用!E:F,2,FALSE),"")</f>
        <v/>
      </c>
      <c r="N60" s="35" t="str">
        <f t="shared" si="33"/>
        <v/>
      </c>
      <c r="O60" s="39"/>
      <c r="Q60" s="22">
        <f t="shared" si="5"/>
        <v>0</v>
      </c>
      <c r="R60" s="22" t="str" cm="1">
        <f t="array" ref="R60">_xlfn.IFS(Q60=7,"OK",AND(Q60&gt;=1,Q60&lt;=6),"入力漏れあり",Q60&gt;7,"",Q60=0,"未入力")</f>
        <v>未入力</v>
      </c>
    </row>
    <row r="61" spans="1:18" ht="50.1" customHeight="1" x14ac:dyDescent="0.25">
      <c r="A61" s="37">
        <v>50</v>
      </c>
      <c r="B61" s="10"/>
      <c r="C61" s="11"/>
      <c r="D61" s="12"/>
      <c r="E61" s="10"/>
      <c r="F61" s="34" t="str">
        <f>IFERROR(VLOOKUP(B61&amp;E61,設定用!I:J,2,FALSE),"")</f>
        <v/>
      </c>
      <c r="G61" s="6"/>
      <c r="H61" s="6"/>
      <c r="I61" s="6"/>
      <c r="J61" s="38">
        <f t="shared" si="32"/>
        <v>0</v>
      </c>
      <c r="K61" s="38">
        <f t="shared" si="27"/>
        <v>0</v>
      </c>
      <c r="L61" s="38">
        <f t="shared" ref="L61" si="37">IFERROR(ROUNDDOWN(MIN(J61,K61),-3),"")</f>
        <v>0</v>
      </c>
      <c r="M61" s="36" t="str">
        <f>IFERROR(VLOOKUP(E61,設定用!E:F,2,FALSE),"")</f>
        <v/>
      </c>
      <c r="N61" s="38" t="str">
        <f t="shared" si="33"/>
        <v/>
      </c>
      <c r="O61" s="40"/>
      <c r="Q61" s="22">
        <f t="shared" si="5"/>
        <v>0</v>
      </c>
      <c r="R61" s="22" t="str" cm="1">
        <f t="array" ref="R61">_xlfn.IFS(Q61=7,"OK",AND(Q61&gt;=1,Q61&lt;=6),"入力漏れあり",Q61&gt;7,"",Q61=0,"未入力")</f>
        <v>未入力</v>
      </c>
    </row>
    <row r="62" spans="1:18" ht="50.1" customHeight="1" x14ac:dyDescent="0.25">
      <c r="A62" s="37">
        <v>51</v>
      </c>
      <c r="B62" s="10"/>
      <c r="C62" s="8"/>
      <c r="D62" s="9"/>
      <c r="E62" s="10"/>
      <c r="F62" s="34" t="str">
        <f>IFERROR(VLOOKUP(B62&amp;E62,設定用!I:J,2,FALSE),"")</f>
        <v/>
      </c>
      <c r="G62" s="5"/>
      <c r="H62" s="5"/>
      <c r="I62" s="5"/>
      <c r="J62" s="35">
        <f>IFERROR(ROUNDDOWN(MIN(F62,H62),-3),"")</f>
        <v>0</v>
      </c>
      <c r="K62" s="35">
        <f t="shared" si="27"/>
        <v>0</v>
      </c>
      <c r="L62" s="35">
        <f>IFERROR(ROUNDDOWN(MIN(J62,K62),-3),"")</f>
        <v>0</v>
      </c>
      <c r="M62" s="36" t="str">
        <f>IFERROR(VLOOKUP(E62,設定用!E:F,2,FALSE),"")</f>
        <v/>
      </c>
      <c r="N62" s="35" t="str">
        <f>IFERROR(ROUNDDOWN(L62*M62,-3),"")</f>
        <v/>
      </c>
      <c r="O62" s="39"/>
      <c r="Q62" s="22">
        <f t="shared" si="5"/>
        <v>0</v>
      </c>
      <c r="R62" s="22" t="str" cm="1">
        <f t="array" ref="R62">_xlfn.IFS(Q62=7,"OK",AND(Q62&gt;=1,Q62&lt;=6),"入力漏れあり",Q62&gt;7,"",Q62=0,"未入力")</f>
        <v>未入力</v>
      </c>
    </row>
    <row r="63" spans="1:18" ht="50.1" customHeight="1" x14ac:dyDescent="0.25">
      <c r="A63" s="37">
        <v>52</v>
      </c>
      <c r="B63" s="10"/>
      <c r="C63" s="11"/>
      <c r="D63" s="12"/>
      <c r="E63" s="10"/>
      <c r="F63" s="34" t="str">
        <f>IFERROR(VLOOKUP(B63&amp;E63,設定用!I:J,2,FALSE),"")</f>
        <v/>
      </c>
      <c r="G63" s="6"/>
      <c r="H63" s="6"/>
      <c r="I63" s="6"/>
      <c r="J63" s="35">
        <f t="shared" ref="J63:J71" si="38">IFERROR(ROUNDDOWN(MIN(F63,H63),-3),"")</f>
        <v>0</v>
      </c>
      <c r="K63" s="35">
        <f t="shared" si="27"/>
        <v>0</v>
      </c>
      <c r="L63" s="35">
        <f>IFERROR(ROUNDDOWN(MIN(J63,K63),-3),"")</f>
        <v>0</v>
      </c>
      <c r="M63" s="36" t="str">
        <f>IFERROR(VLOOKUP(E63,設定用!E:F,2,FALSE),"")</f>
        <v/>
      </c>
      <c r="N63" s="35" t="str">
        <f t="shared" ref="N63:N71" si="39">IFERROR(ROUNDDOWN(L63*M63,-3),"")</f>
        <v/>
      </c>
      <c r="O63" s="39"/>
      <c r="Q63" s="22">
        <f t="shared" si="5"/>
        <v>0</v>
      </c>
      <c r="R63" s="22" t="str" cm="1">
        <f t="array" ref="R63">_xlfn.IFS(Q63=7,"OK",AND(Q63&gt;=1,Q63&lt;=6),"入力漏れあり",Q63&gt;7,"",Q63=0,"未入力")</f>
        <v>未入力</v>
      </c>
    </row>
    <row r="64" spans="1:18" ht="50.1" customHeight="1" x14ac:dyDescent="0.25">
      <c r="A64" s="37">
        <v>53</v>
      </c>
      <c r="B64" s="10"/>
      <c r="C64" s="11"/>
      <c r="D64" s="12"/>
      <c r="E64" s="10"/>
      <c r="F64" s="34" t="str">
        <f>IFERROR(VLOOKUP(B64&amp;E64,設定用!I:J,2,FALSE),"")</f>
        <v/>
      </c>
      <c r="G64" s="6"/>
      <c r="H64" s="6"/>
      <c r="I64" s="6"/>
      <c r="J64" s="38">
        <f t="shared" si="38"/>
        <v>0</v>
      </c>
      <c r="K64" s="38">
        <f t="shared" si="27"/>
        <v>0</v>
      </c>
      <c r="L64" s="38">
        <f t="shared" ref="L64" si="40">IFERROR(ROUNDDOWN(MIN(J64,K64),-3),"")</f>
        <v>0</v>
      </c>
      <c r="M64" s="36" t="str">
        <f>IFERROR(VLOOKUP(E64,設定用!E:F,2,FALSE),"")</f>
        <v/>
      </c>
      <c r="N64" s="38" t="str">
        <f t="shared" si="39"/>
        <v/>
      </c>
      <c r="O64" s="40"/>
      <c r="Q64" s="22">
        <f t="shared" si="5"/>
        <v>0</v>
      </c>
      <c r="R64" s="22" t="str" cm="1">
        <f t="array" ref="R64">_xlfn.IFS(Q64=7,"OK",AND(Q64&gt;=1,Q64&lt;=6),"入力漏れあり",Q64&gt;7,"",Q64=0,"未入力")</f>
        <v>未入力</v>
      </c>
    </row>
    <row r="65" spans="1:18" ht="50.1" customHeight="1" x14ac:dyDescent="0.25">
      <c r="A65" s="37">
        <v>54</v>
      </c>
      <c r="B65" s="10"/>
      <c r="C65" s="11"/>
      <c r="D65" s="12"/>
      <c r="E65" s="10"/>
      <c r="F65" s="34" t="str">
        <f>IFERROR(VLOOKUP(B65&amp;E65,設定用!I:J,2,FALSE),"")</f>
        <v/>
      </c>
      <c r="G65" s="6"/>
      <c r="H65" s="6"/>
      <c r="I65" s="6"/>
      <c r="J65" s="35">
        <f t="shared" si="38"/>
        <v>0</v>
      </c>
      <c r="K65" s="35">
        <f t="shared" si="27"/>
        <v>0</v>
      </c>
      <c r="L65" s="35">
        <f>IFERROR(ROUNDDOWN(MIN(J65,K65),-3),"")</f>
        <v>0</v>
      </c>
      <c r="M65" s="36" t="str">
        <f>IFERROR(VLOOKUP(E65,設定用!E:F,2,FALSE),"")</f>
        <v/>
      </c>
      <c r="N65" s="35" t="str">
        <f t="shared" si="39"/>
        <v/>
      </c>
      <c r="O65" s="39"/>
      <c r="Q65" s="22">
        <f t="shared" si="5"/>
        <v>0</v>
      </c>
      <c r="R65" s="22" t="str" cm="1">
        <f t="array" ref="R65">_xlfn.IFS(Q65=7,"OK",AND(Q65&gt;=1,Q65&lt;=6),"入力漏れあり",Q65&gt;7,"",Q65=0,"未入力")</f>
        <v>未入力</v>
      </c>
    </row>
    <row r="66" spans="1:18" ht="50.1" customHeight="1" x14ac:dyDescent="0.25">
      <c r="A66" s="37">
        <v>55</v>
      </c>
      <c r="B66" s="10"/>
      <c r="C66" s="11"/>
      <c r="D66" s="12"/>
      <c r="E66" s="10"/>
      <c r="F66" s="34" t="str">
        <f>IFERROR(VLOOKUP(B66&amp;E66,設定用!I:J,2,FALSE),"")</f>
        <v/>
      </c>
      <c r="G66" s="6"/>
      <c r="H66" s="6"/>
      <c r="I66" s="6"/>
      <c r="J66" s="38">
        <f t="shared" si="38"/>
        <v>0</v>
      </c>
      <c r="K66" s="38">
        <f t="shared" si="27"/>
        <v>0</v>
      </c>
      <c r="L66" s="38">
        <f t="shared" ref="L66" si="41">IFERROR(ROUNDDOWN(MIN(J66,K66),-3),"")</f>
        <v>0</v>
      </c>
      <c r="M66" s="36" t="str">
        <f>IFERROR(VLOOKUP(E66,設定用!E:F,2,FALSE),"")</f>
        <v/>
      </c>
      <c r="N66" s="38" t="str">
        <f t="shared" si="39"/>
        <v/>
      </c>
      <c r="O66" s="40"/>
      <c r="Q66" s="22">
        <f t="shared" si="5"/>
        <v>0</v>
      </c>
      <c r="R66" s="22" t="str" cm="1">
        <f t="array" ref="R66">_xlfn.IFS(Q66=7,"OK",AND(Q66&gt;=1,Q66&lt;=6),"入力漏れあり",Q66&gt;7,"",Q66=0,"未入力")</f>
        <v>未入力</v>
      </c>
    </row>
    <row r="67" spans="1:18" ht="50.1" customHeight="1" x14ac:dyDescent="0.25">
      <c r="A67" s="37">
        <v>56</v>
      </c>
      <c r="B67" s="10"/>
      <c r="C67" s="11"/>
      <c r="D67" s="12"/>
      <c r="E67" s="10"/>
      <c r="F67" s="34" t="str">
        <f>IFERROR(VLOOKUP(B67&amp;E67,設定用!I:J,2,FALSE),"")</f>
        <v/>
      </c>
      <c r="G67" s="6"/>
      <c r="H67" s="6"/>
      <c r="I67" s="6"/>
      <c r="J67" s="35">
        <f t="shared" si="38"/>
        <v>0</v>
      </c>
      <c r="K67" s="35">
        <f t="shared" si="27"/>
        <v>0</v>
      </c>
      <c r="L67" s="35">
        <f>IFERROR(ROUNDDOWN(MIN(J67,K67),-3),"")</f>
        <v>0</v>
      </c>
      <c r="M67" s="36" t="str">
        <f>IFERROR(VLOOKUP(E67,設定用!E:F,2,FALSE),"")</f>
        <v/>
      </c>
      <c r="N67" s="35" t="str">
        <f t="shared" si="39"/>
        <v/>
      </c>
      <c r="O67" s="39"/>
      <c r="Q67" s="22">
        <f t="shared" si="5"/>
        <v>0</v>
      </c>
      <c r="R67" s="22" t="str" cm="1">
        <f t="array" ref="R67">_xlfn.IFS(Q67=7,"OK",AND(Q67&gt;=1,Q67&lt;=6),"入力漏れあり",Q67&gt;7,"",Q67=0,"未入力")</f>
        <v>未入力</v>
      </c>
    </row>
    <row r="68" spans="1:18" ht="50.1" customHeight="1" x14ac:dyDescent="0.25">
      <c r="A68" s="37">
        <v>57</v>
      </c>
      <c r="B68" s="10"/>
      <c r="C68" s="11"/>
      <c r="D68" s="12"/>
      <c r="E68" s="10"/>
      <c r="F68" s="34" t="str">
        <f>IFERROR(VLOOKUP(B68&amp;E68,設定用!I:J,2,FALSE),"")</f>
        <v/>
      </c>
      <c r="G68" s="6"/>
      <c r="H68" s="6"/>
      <c r="I68" s="6"/>
      <c r="J68" s="35">
        <f t="shared" si="38"/>
        <v>0</v>
      </c>
      <c r="K68" s="35">
        <f t="shared" si="27"/>
        <v>0</v>
      </c>
      <c r="L68" s="35">
        <f>IFERROR(ROUNDDOWN(MIN(J68,K68),-3),"")</f>
        <v>0</v>
      </c>
      <c r="M68" s="36" t="str">
        <f>IFERROR(VLOOKUP(E68,設定用!E:F,2,FALSE),"")</f>
        <v/>
      </c>
      <c r="N68" s="35" t="str">
        <f t="shared" si="39"/>
        <v/>
      </c>
      <c r="O68" s="39"/>
      <c r="Q68" s="22">
        <f t="shared" si="5"/>
        <v>0</v>
      </c>
      <c r="R68" s="22" t="str" cm="1">
        <f t="array" ref="R68">_xlfn.IFS(Q68=7,"OK",AND(Q68&gt;=1,Q68&lt;=6),"入力漏れあり",Q68&gt;7,"",Q68=0,"未入力")</f>
        <v>未入力</v>
      </c>
    </row>
    <row r="69" spans="1:18" ht="50.1" customHeight="1" x14ac:dyDescent="0.25">
      <c r="A69" s="37">
        <v>58</v>
      </c>
      <c r="B69" s="10"/>
      <c r="C69" s="11"/>
      <c r="D69" s="12"/>
      <c r="E69" s="10"/>
      <c r="F69" s="34" t="str">
        <f>IFERROR(VLOOKUP(B69&amp;E69,設定用!I:J,2,FALSE),"")</f>
        <v/>
      </c>
      <c r="G69" s="6"/>
      <c r="H69" s="6"/>
      <c r="I69" s="6"/>
      <c r="J69" s="38">
        <f t="shared" si="38"/>
        <v>0</v>
      </c>
      <c r="K69" s="38">
        <f t="shared" si="27"/>
        <v>0</v>
      </c>
      <c r="L69" s="38">
        <f t="shared" ref="L69" si="42">IFERROR(ROUNDDOWN(MIN(J69,K69),-3),"")</f>
        <v>0</v>
      </c>
      <c r="M69" s="36" t="str">
        <f>IFERROR(VLOOKUP(E69,設定用!E:F,2,FALSE),"")</f>
        <v/>
      </c>
      <c r="N69" s="38" t="str">
        <f t="shared" si="39"/>
        <v/>
      </c>
      <c r="O69" s="40"/>
      <c r="Q69" s="22">
        <f t="shared" si="5"/>
        <v>0</v>
      </c>
      <c r="R69" s="22" t="str" cm="1">
        <f t="array" ref="R69">_xlfn.IFS(Q69=7,"OK",AND(Q69&gt;=1,Q69&lt;=6),"入力漏れあり",Q69&gt;7,"",Q69=0,"未入力")</f>
        <v>未入力</v>
      </c>
    </row>
    <row r="70" spans="1:18" ht="50.1" customHeight="1" x14ac:dyDescent="0.25">
      <c r="A70" s="37">
        <v>59</v>
      </c>
      <c r="B70" s="10"/>
      <c r="C70" s="11"/>
      <c r="D70" s="12"/>
      <c r="E70" s="10"/>
      <c r="F70" s="34" t="str">
        <f>IFERROR(VLOOKUP(B70&amp;E70,設定用!I:J,2,FALSE),"")</f>
        <v/>
      </c>
      <c r="G70" s="6"/>
      <c r="H70" s="6"/>
      <c r="I70" s="6"/>
      <c r="J70" s="35">
        <f t="shared" si="38"/>
        <v>0</v>
      </c>
      <c r="K70" s="35">
        <f t="shared" si="27"/>
        <v>0</v>
      </c>
      <c r="L70" s="35">
        <f>IFERROR(ROUNDDOWN(MIN(J70,K70),-3),"")</f>
        <v>0</v>
      </c>
      <c r="M70" s="36" t="str">
        <f>IFERROR(VLOOKUP(E70,設定用!E:F,2,FALSE),"")</f>
        <v/>
      </c>
      <c r="N70" s="35" t="str">
        <f t="shared" si="39"/>
        <v/>
      </c>
      <c r="O70" s="39"/>
      <c r="Q70" s="22">
        <f t="shared" si="5"/>
        <v>0</v>
      </c>
      <c r="R70" s="22" t="str" cm="1">
        <f t="array" ref="R70">_xlfn.IFS(Q70=7,"OK",AND(Q70&gt;=1,Q70&lt;=6),"入力漏れあり",Q70&gt;7,"",Q70=0,"未入力")</f>
        <v>未入力</v>
      </c>
    </row>
    <row r="71" spans="1:18" ht="50.1" customHeight="1" x14ac:dyDescent="0.25">
      <c r="A71" s="37">
        <v>60</v>
      </c>
      <c r="B71" s="10"/>
      <c r="C71" s="11"/>
      <c r="D71" s="12"/>
      <c r="E71" s="10"/>
      <c r="F71" s="34" t="str">
        <f>IFERROR(VLOOKUP(B71&amp;E71,設定用!I:J,2,FALSE),"")</f>
        <v/>
      </c>
      <c r="G71" s="6"/>
      <c r="H71" s="6"/>
      <c r="I71" s="6"/>
      <c r="J71" s="38">
        <f t="shared" si="38"/>
        <v>0</v>
      </c>
      <c r="K71" s="38">
        <f t="shared" si="27"/>
        <v>0</v>
      </c>
      <c r="L71" s="38">
        <f t="shared" ref="L71" si="43">IFERROR(ROUNDDOWN(MIN(J71,K71),-3),"")</f>
        <v>0</v>
      </c>
      <c r="M71" s="36" t="str">
        <f>IFERROR(VLOOKUP(E71,設定用!E:F,2,FALSE),"")</f>
        <v/>
      </c>
      <c r="N71" s="38" t="str">
        <f t="shared" si="39"/>
        <v/>
      </c>
      <c r="O71" s="40"/>
      <c r="Q71" s="22">
        <f t="shared" si="5"/>
        <v>0</v>
      </c>
      <c r="R71" s="22" t="str" cm="1">
        <f t="array" ref="R71">_xlfn.IFS(Q71=7,"OK",AND(Q71&gt;=1,Q71&lt;=6),"入力漏れあり",Q71&gt;7,"",Q71=0,"未入力")</f>
        <v>未入力</v>
      </c>
    </row>
    <row r="72" spans="1:18" ht="50.1" customHeight="1" x14ac:dyDescent="0.25">
      <c r="A72" s="37">
        <v>61</v>
      </c>
      <c r="B72" s="10"/>
      <c r="C72" s="8"/>
      <c r="D72" s="9"/>
      <c r="E72" s="10"/>
      <c r="F72" s="34" t="str">
        <f>IFERROR(VLOOKUP(B72&amp;E72,設定用!I:J,2,FALSE),"")</f>
        <v/>
      </c>
      <c r="G72" s="5"/>
      <c r="H72" s="5"/>
      <c r="I72" s="5"/>
      <c r="J72" s="35">
        <f>IFERROR(ROUNDDOWN(MIN(F72,H72),-3),"")</f>
        <v>0</v>
      </c>
      <c r="K72" s="35">
        <f t="shared" si="27"/>
        <v>0</v>
      </c>
      <c r="L72" s="35">
        <f>IFERROR(ROUNDDOWN(MIN(J72,K72),-3),"")</f>
        <v>0</v>
      </c>
      <c r="M72" s="36" t="str">
        <f>IFERROR(VLOOKUP(E72,設定用!E:F,2,FALSE),"")</f>
        <v/>
      </c>
      <c r="N72" s="35" t="str">
        <f>IFERROR(ROUNDDOWN(L72*M72,-3),"")</f>
        <v/>
      </c>
      <c r="O72" s="39"/>
      <c r="Q72" s="22">
        <f t="shared" si="5"/>
        <v>0</v>
      </c>
      <c r="R72" s="22" t="str" cm="1">
        <f t="array" ref="R72">_xlfn.IFS(Q72=7,"OK",AND(Q72&gt;=1,Q72&lt;=6),"入力漏れあり",Q72&gt;7,"",Q72=0,"未入力")</f>
        <v>未入力</v>
      </c>
    </row>
    <row r="73" spans="1:18" ht="50.1" customHeight="1" x14ac:dyDescent="0.25">
      <c r="A73" s="37">
        <v>62</v>
      </c>
      <c r="B73" s="10"/>
      <c r="C73" s="11"/>
      <c r="D73" s="12"/>
      <c r="E73" s="10"/>
      <c r="F73" s="34" t="str">
        <f>IFERROR(VLOOKUP(B73&amp;E73,設定用!I:J,2,FALSE),"")</f>
        <v/>
      </c>
      <c r="G73" s="6"/>
      <c r="H73" s="6"/>
      <c r="I73" s="6"/>
      <c r="J73" s="35">
        <f t="shared" ref="J73:J81" si="44">IFERROR(ROUNDDOWN(MIN(F73,H73),-3),"")</f>
        <v>0</v>
      </c>
      <c r="K73" s="35">
        <f t="shared" si="27"/>
        <v>0</v>
      </c>
      <c r="L73" s="35">
        <f>IFERROR(ROUNDDOWN(MIN(J73,K73),-3),"")</f>
        <v>0</v>
      </c>
      <c r="M73" s="36" t="str">
        <f>IFERROR(VLOOKUP(E73,設定用!E:F,2,FALSE),"")</f>
        <v/>
      </c>
      <c r="N73" s="35" t="str">
        <f t="shared" ref="N73:N81" si="45">IFERROR(ROUNDDOWN(L73*M73,-3),"")</f>
        <v/>
      </c>
      <c r="O73" s="39"/>
      <c r="Q73" s="22">
        <f t="shared" si="5"/>
        <v>0</v>
      </c>
      <c r="R73" s="22" t="str" cm="1">
        <f t="array" ref="R73">_xlfn.IFS(Q73=7,"OK",AND(Q73&gt;=1,Q73&lt;=6),"入力漏れあり",Q73&gt;7,"",Q73=0,"未入力")</f>
        <v>未入力</v>
      </c>
    </row>
    <row r="74" spans="1:18" ht="50.1" customHeight="1" x14ac:dyDescent="0.25">
      <c r="A74" s="37">
        <v>63</v>
      </c>
      <c r="B74" s="10"/>
      <c r="C74" s="11"/>
      <c r="D74" s="12"/>
      <c r="E74" s="10"/>
      <c r="F74" s="34" t="str">
        <f>IFERROR(VLOOKUP(B74&amp;E74,設定用!I:J,2,FALSE),"")</f>
        <v/>
      </c>
      <c r="G74" s="6"/>
      <c r="H74" s="6"/>
      <c r="I74" s="6"/>
      <c r="J74" s="38">
        <f t="shared" si="44"/>
        <v>0</v>
      </c>
      <c r="K74" s="38">
        <f t="shared" si="27"/>
        <v>0</v>
      </c>
      <c r="L74" s="38">
        <f t="shared" ref="L74" si="46">IFERROR(ROUNDDOWN(MIN(J74,K74),-3),"")</f>
        <v>0</v>
      </c>
      <c r="M74" s="36" t="str">
        <f>IFERROR(VLOOKUP(E74,設定用!E:F,2,FALSE),"")</f>
        <v/>
      </c>
      <c r="N74" s="38" t="str">
        <f t="shared" si="45"/>
        <v/>
      </c>
      <c r="O74" s="40"/>
      <c r="Q74" s="22">
        <f t="shared" si="5"/>
        <v>0</v>
      </c>
      <c r="R74" s="22" t="str" cm="1">
        <f t="array" ref="R74">_xlfn.IFS(Q74=7,"OK",AND(Q74&gt;=1,Q74&lt;=6),"入力漏れあり",Q74&gt;7,"",Q74=0,"未入力")</f>
        <v>未入力</v>
      </c>
    </row>
    <row r="75" spans="1:18" ht="50.1" customHeight="1" x14ac:dyDescent="0.25">
      <c r="A75" s="37">
        <v>64</v>
      </c>
      <c r="B75" s="10"/>
      <c r="C75" s="11"/>
      <c r="D75" s="12"/>
      <c r="E75" s="10"/>
      <c r="F75" s="34" t="str">
        <f>IFERROR(VLOOKUP(B75&amp;E75,設定用!I:J,2,FALSE),"")</f>
        <v/>
      </c>
      <c r="G75" s="6"/>
      <c r="H75" s="6"/>
      <c r="I75" s="6"/>
      <c r="J75" s="35">
        <f t="shared" si="44"/>
        <v>0</v>
      </c>
      <c r="K75" s="35">
        <f t="shared" si="27"/>
        <v>0</v>
      </c>
      <c r="L75" s="35">
        <f>IFERROR(ROUNDDOWN(MIN(J75,K75),-3),"")</f>
        <v>0</v>
      </c>
      <c r="M75" s="36" t="str">
        <f>IFERROR(VLOOKUP(E75,設定用!E:F,2,FALSE),"")</f>
        <v/>
      </c>
      <c r="N75" s="35" t="str">
        <f t="shared" si="45"/>
        <v/>
      </c>
      <c r="O75" s="39"/>
      <c r="Q75" s="22">
        <f t="shared" si="5"/>
        <v>0</v>
      </c>
      <c r="R75" s="22" t="str" cm="1">
        <f t="array" ref="R75">_xlfn.IFS(Q75=7,"OK",AND(Q75&gt;=1,Q75&lt;=6),"入力漏れあり",Q75&gt;7,"",Q75=0,"未入力")</f>
        <v>未入力</v>
      </c>
    </row>
    <row r="76" spans="1:18" ht="50.1" customHeight="1" x14ac:dyDescent="0.25">
      <c r="A76" s="37">
        <v>65</v>
      </c>
      <c r="B76" s="10"/>
      <c r="C76" s="11"/>
      <c r="D76" s="12"/>
      <c r="E76" s="10"/>
      <c r="F76" s="34" t="str">
        <f>IFERROR(VLOOKUP(B76&amp;E76,設定用!I:J,2,FALSE),"")</f>
        <v/>
      </c>
      <c r="G76" s="6"/>
      <c r="H76" s="6"/>
      <c r="I76" s="6"/>
      <c r="J76" s="38">
        <f t="shared" si="44"/>
        <v>0</v>
      </c>
      <c r="K76" s="38">
        <f t="shared" ref="K76:K111" si="47">G76-I76</f>
        <v>0</v>
      </c>
      <c r="L76" s="38">
        <f t="shared" ref="L76" si="48">IFERROR(ROUNDDOWN(MIN(J76,K76),-3),"")</f>
        <v>0</v>
      </c>
      <c r="M76" s="36" t="str">
        <f>IFERROR(VLOOKUP(E76,設定用!E:F,2,FALSE),"")</f>
        <v/>
      </c>
      <c r="N76" s="38" t="str">
        <f t="shared" si="45"/>
        <v/>
      </c>
      <c r="O76" s="40"/>
      <c r="Q76" s="22">
        <f t="shared" si="5"/>
        <v>0</v>
      </c>
      <c r="R76" s="22" t="str" cm="1">
        <f t="array" ref="R76">_xlfn.IFS(Q76=7,"OK",AND(Q76&gt;=1,Q76&lt;=6),"入力漏れあり",Q76&gt;7,"",Q76=0,"未入力")</f>
        <v>未入力</v>
      </c>
    </row>
    <row r="77" spans="1:18" ht="50.1" customHeight="1" x14ac:dyDescent="0.25">
      <c r="A77" s="37">
        <v>66</v>
      </c>
      <c r="B77" s="10"/>
      <c r="C77" s="11"/>
      <c r="D77" s="12"/>
      <c r="E77" s="10"/>
      <c r="F77" s="34" t="str">
        <f>IFERROR(VLOOKUP(B77&amp;E77,設定用!I:J,2,FALSE),"")</f>
        <v/>
      </c>
      <c r="G77" s="6"/>
      <c r="H77" s="6"/>
      <c r="I77" s="6"/>
      <c r="J77" s="35">
        <f t="shared" si="44"/>
        <v>0</v>
      </c>
      <c r="K77" s="35">
        <f t="shared" si="47"/>
        <v>0</v>
      </c>
      <c r="L77" s="35">
        <f>IFERROR(ROUNDDOWN(MIN(J77,K77),-3),"")</f>
        <v>0</v>
      </c>
      <c r="M77" s="36" t="str">
        <f>IFERROR(VLOOKUP(E77,設定用!E:F,2,FALSE),"")</f>
        <v/>
      </c>
      <c r="N77" s="35" t="str">
        <f t="shared" si="45"/>
        <v/>
      </c>
      <c r="O77" s="39"/>
      <c r="Q77" s="22">
        <f t="shared" ref="Q77:Q111" si="49">COUNTA(B77:E77,G77:I77,O77)</f>
        <v>0</v>
      </c>
      <c r="R77" s="22" t="str" cm="1">
        <f t="array" ref="R77">_xlfn.IFS(Q77=7,"OK",AND(Q77&gt;=1,Q77&lt;=6),"入力漏れあり",Q77&gt;7,"",Q77=0,"未入力")</f>
        <v>未入力</v>
      </c>
    </row>
    <row r="78" spans="1:18" ht="50.1" customHeight="1" x14ac:dyDescent="0.25">
      <c r="A78" s="37">
        <v>67</v>
      </c>
      <c r="B78" s="10"/>
      <c r="C78" s="11"/>
      <c r="D78" s="12"/>
      <c r="E78" s="10"/>
      <c r="F78" s="34" t="str">
        <f>IFERROR(VLOOKUP(B78&amp;E78,設定用!I:J,2,FALSE),"")</f>
        <v/>
      </c>
      <c r="G78" s="6"/>
      <c r="H78" s="6"/>
      <c r="I78" s="6"/>
      <c r="J78" s="35">
        <f t="shared" si="44"/>
        <v>0</v>
      </c>
      <c r="K78" s="35">
        <f t="shared" si="47"/>
        <v>0</v>
      </c>
      <c r="L78" s="35">
        <f>IFERROR(ROUNDDOWN(MIN(J78,K78),-3),"")</f>
        <v>0</v>
      </c>
      <c r="M78" s="36" t="str">
        <f>IFERROR(VLOOKUP(E78,設定用!E:F,2,FALSE),"")</f>
        <v/>
      </c>
      <c r="N78" s="35" t="str">
        <f t="shared" si="45"/>
        <v/>
      </c>
      <c r="O78" s="39"/>
      <c r="Q78" s="22">
        <f t="shared" si="49"/>
        <v>0</v>
      </c>
      <c r="R78" s="22" t="str" cm="1">
        <f t="array" ref="R78">_xlfn.IFS(Q78=7,"OK",AND(Q78&gt;=1,Q78&lt;=6),"入力漏れあり",Q78&gt;7,"",Q78=0,"未入力")</f>
        <v>未入力</v>
      </c>
    </row>
    <row r="79" spans="1:18" ht="50.1" customHeight="1" x14ac:dyDescent="0.25">
      <c r="A79" s="37">
        <v>68</v>
      </c>
      <c r="B79" s="10"/>
      <c r="C79" s="11"/>
      <c r="D79" s="12"/>
      <c r="E79" s="10"/>
      <c r="F79" s="34" t="str">
        <f>IFERROR(VLOOKUP(B79&amp;E79,設定用!I:J,2,FALSE),"")</f>
        <v/>
      </c>
      <c r="G79" s="6"/>
      <c r="H79" s="6"/>
      <c r="I79" s="6"/>
      <c r="J79" s="38">
        <f t="shared" si="44"/>
        <v>0</v>
      </c>
      <c r="K79" s="38">
        <f t="shared" si="47"/>
        <v>0</v>
      </c>
      <c r="L79" s="38">
        <f t="shared" ref="L79" si="50">IFERROR(ROUNDDOWN(MIN(J79,K79),-3),"")</f>
        <v>0</v>
      </c>
      <c r="M79" s="36" t="str">
        <f>IFERROR(VLOOKUP(E79,設定用!E:F,2,FALSE),"")</f>
        <v/>
      </c>
      <c r="N79" s="38" t="str">
        <f t="shared" si="45"/>
        <v/>
      </c>
      <c r="O79" s="40"/>
      <c r="Q79" s="22">
        <f t="shared" si="49"/>
        <v>0</v>
      </c>
      <c r="R79" s="22" t="str" cm="1">
        <f t="array" ref="R79">_xlfn.IFS(Q79=7,"OK",AND(Q79&gt;=1,Q79&lt;=6),"入力漏れあり",Q79&gt;7,"",Q79=0,"未入力")</f>
        <v>未入力</v>
      </c>
    </row>
    <row r="80" spans="1:18" ht="50.1" customHeight="1" x14ac:dyDescent="0.25">
      <c r="A80" s="37">
        <v>69</v>
      </c>
      <c r="B80" s="10"/>
      <c r="C80" s="11"/>
      <c r="D80" s="12"/>
      <c r="E80" s="10"/>
      <c r="F80" s="34" t="str">
        <f>IFERROR(VLOOKUP(B80&amp;E80,設定用!I:J,2,FALSE),"")</f>
        <v/>
      </c>
      <c r="G80" s="6"/>
      <c r="H80" s="6"/>
      <c r="I80" s="6"/>
      <c r="J80" s="35">
        <f t="shared" si="44"/>
        <v>0</v>
      </c>
      <c r="K80" s="35">
        <f t="shared" si="47"/>
        <v>0</v>
      </c>
      <c r="L80" s="35">
        <f>IFERROR(ROUNDDOWN(MIN(J80,K80),-3),"")</f>
        <v>0</v>
      </c>
      <c r="M80" s="36" t="str">
        <f>IFERROR(VLOOKUP(E80,設定用!E:F,2,FALSE),"")</f>
        <v/>
      </c>
      <c r="N80" s="35" t="str">
        <f t="shared" si="45"/>
        <v/>
      </c>
      <c r="O80" s="39"/>
      <c r="Q80" s="22">
        <f t="shared" si="49"/>
        <v>0</v>
      </c>
      <c r="R80" s="22" t="str" cm="1">
        <f t="array" ref="R80">_xlfn.IFS(Q80=7,"OK",AND(Q80&gt;=1,Q80&lt;=6),"入力漏れあり",Q80&gt;7,"",Q80=0,"未入力")</f>
        <v>未入力</v>
      </c>
    </row>
    <row r="81" spans="1:18" ht="50.1" customHeight="1" x14ac:dyDescent="0.25">
      <c r="A81" s="37">
        <v>70</v>
      </c>
      <c r="B81" s="10"/>
      <c r="C81" s="11"/>
      <c r="D81" s="12"/>
      <c r="E81" s="10"/>
      <c r="F81" s="34" t="str">
        <f>IFERROR(VLOOKUP(B81&amp;E81,設定用!I:J,2,FALSE),"")</f>
        <v/>
      </c>
      <c r="G81" s="6"/>
      <c r="H81" s="6"/>
      <c r="I81" s="6"/>
      <c r="J81" s="38">
        <f t="shared" si="44"/>
        <v>0</v>
      </c>
      <c r="K81" s="38">
        <f t="shared" si="47"/>
        <v>0</v>
      </c>
      <c r="L81" s="38">
        <f t="shared" ref="L81" si="51">IFERROR(ROUNDDOWN(MIN(J81,K81),-3),"")</f>
        <v>0</v>
      </c>
      <c r="M81" s="36" t="str">
        <f>IFERROR(VLOOKUP(E81,設定用!E:F,2,FALSE),"")</f>
        <v/>
      </c>
      <c r="N81" s="38" t="str">
        <f t="shared" si="45"/>
        <v/>
      </c>
      <c r="O81" s="40"/>
      <c r="Q81" s="22">
        <f t="shared" si="49"/>
        <v>0</v>
      </c>
      <c r="R81" s="22" t="str" cm="1">
        <f t="array" ref="R81">_xlfn.IFS(Q81=7,"OK",AND(Q81&gt;=1,Q81&lt;=6),"入力漏れあり",Q81&gt;7,"",Q81=0,"未入力")</f>
        <v>未入力</v>
      </c>
    </row>
    <row r="82" spans="1:18" ht="50.1" customHeight="1" x14ac:dyDescent="0.25">
      <c r="A82" s="37">
        <v>71</v>
      </c>
      <c r="B82" s="10"/>
      <c r="C82" s="8"/>
      <c r="D82" s="9"/>
      <c r="E82" s="10"/>
      <c r="F82" s="34" t="str">
        <f>IFERROR(VLOOKUP(B82&amp;E82,設定用!I:J,2,FALSE),"")</f>
        <v/>
      </c>
      <c r="G82" s="5"/>
      <c r="H82" s="5"/>
      <c r="I82" s="5"/>
      <c r="J82" s="35">
        <f>IFERROR(ROUNDDOWN(MIN(F82,H82),-3),"")</f>
        <v>0</v>
      </c>
      <c r="K82" s="35">
        <f t="shared" si="47"/>
        <v>0</v>
      </c>
      <c r="L82" s="35">
        <f>IFERROR(ROUNDDOWN(MIN(J82,K82),-3),"")</f>
        <v>0</v>
      </c>
      <c r="M82" s="36" t="str">
        <f>IFERROR(VLOOKUP(E82,設定用!E:F,2,FALSE),"")</f>
        <v/>
      </c>
      <c r="N82" s="35" t="str">
        <f>IFERROR(ROUNDDOWN(L82*M82,-3),"")</f>
        <v/>
      </c>
      <c r="O82" s="39"/>
      <c r="Q82" s="22">
        <f t="shared" si="49"/>
        <v>0</v>
      </c>
      <c r="R82" s="22" t="str" cm="1">
        <f t="array" ref="R82">_xlfn.IFS(Q82=7,"OK",AND(Q82&gt;=1,Q82&lt;=6),"入力漏れあり",Q82&gt;7,"",Q82=0,"未入力")</f>
        <v>未入力</v>
      </c>
    </row>
    <row r="83" spans="1:18" ht="50.1" customHeight="1" x14ac:dyDescent="0.25">
      <c r="A83" s="37">
        <v>72</v>
      </c>
      <c r="B83" s="10"/>
      <c r="C83" s="11"/>
      <c r="D83" s="12"/>
      <c r="E83" s="10"/>
      <c r="F83" s="34" t="str">
        <f>IFERROR(VLOOKUP(B83&amp;E83,設定用!I:J,2,FALSE),"")</f>
        <v/>
      </c>
      <c r="G83" s="6"/>
      <c r="H83" s="6"/>
      <c r="I83" s="6"/>
      <c r="J83" s="35">
        <f t="shared" ref="J83:J91" si="52">IFERROR(ROUNDDOWN(MIN(F83,H83),-3),"")</f>
        <v>0</v>
      </c>
      <c r="K83" s="35">
        <f t="shared" si="47"/>
        <v>0</v>
      </c>
      <c r="L83" s="35">
        <f>IFERROR(ROUNDDOWN(MIN(J83,K83),-3),"")</f>
        <v>0</v>
      </c>
      <c r="M83" s="36" t="str">
        <f>IFERROR(VLOOKUP(E83,設定用!E:F,2,FALSE),"")</f>
        <v/>
      </c>
      <c r="N83" s="35" t="str">
        <f t="shared" ref="N83:N91" si="53">IFERROR(ROUNDDOWN(L83*M83,-3),"")</f>
        <v/>
      </c>
      <c r="O83" s="39"/>
      <c r="Q83" s="22">
        <f t="shared" si="49"/>
        <v>0</v>
      </c>
      <c r="R83" s="22" t="str" cm="1">
        <f t="array" ref="R83">_xlfn.IFS(Q83=7,"OK",AND(Q83&gt;=1,Q83&lt;=6),"入力漏れあり",Q83&gt;7,"",Q83=0,"未入力")</f>
        <v>未入力</v>
      </c>
    </row>
    <row r="84" spans="1:18" ht="50.1" customHeight="1" x14ac:dyDescent="0.25">
      <c r="A84" s="37">
        <v>73</v>
      </c>
      <c r="B84" s="10"/>
      <c r="C84" s="11"/>
      <c r="D84" s="12"/>
      <c r="E84" s="10"/>
      <c r="F84" s="34" t="str">
        <f>IFERROR(VLOOKUP(B84&amp;E84,設定用!I:J,2,FALSE),"")</f>
        <v/>
      </c>
      <c r="G84" s="6"/>
      <c r="H84" s="6"/>
      <c r="I84" s="6"/>
      <c r="J84" s="38">
        <f t="shared" si="52"/>
        <v>0</v>
      </c>
      <c r="K84" s="38">
        <f t="shared" si="47"/>
        <v>0</v>
      </c>
      <c r="L84" s="38">
        <f t="shared" ref="L84" si="54">IFERROR(ROUNDDOWN(MIN(J84,K84),-3),"")</f>
        <v>0</v>
      </c>
      <c r="M84" s="36" t="str">
        <f>IFERROR(VLOOKUP(E84,設定用!E:F,2,FALSE),"")</f>
        <v/>
      </c>
      <c r="N84" s="38" t="str">
        <f t="shared" si="53"/>
        <v/>
      </c>
      <c r="O84" s="40"/>
      <c r="Q84" s="22">
        <f t="shared" si="49"/>
        <v>0</v>
      </c>
      <c r="R84" s="22" t="str" cm="1">
        <f t="array" ref="R84">_xlfn.IFS(Q84=7,"OK",AND(Q84&gt;=1,Q84&lt;=6),"入力漏れあり",Q84&gt;7,"",Q84=0,"未入力")</f>
        <v>未入力</v>
      </c>
    </row>
    <row r="85" spans="1:18" ht="50.1" customHeight="1" x14ac:dyDescent="0.25">
      <c r="A85" s="37">
        <v>74</v>
      </c>
      <c r="B85" s="10"/>
      <c r="C85" s="11"/>
      <c r="D85" s="12"/>
      <c r="E85" s="10"/>
      <c r="F85" s="34" t="str">
        <f>IFERROR(VLOOKUP(B85&amp;E85,設定用!I:J,2,FALSE),"")</f>
        <v/>
      </c>
      <c r="G85" s="6"/>
      <c r="H85" s="6"/>
      <c r="I85" s="6"/>
      <c r="J85" s="35">
        <f t="shared" si="52"/>
        <v>0</v>
      </c>
      <c r="K85" s="35">
        <f t="shared" si="47"/>
        <v>0</v>
      </c>
      <c r="L85" s="35">
        <f>IFERROR(ROUNDDOWN(MIN(J85,K85),-3),"")</f>
        <v>0</v>
      </c>
      <c r="M85" s="36" t="str">
        <f>IFERROR(VLOOKUP(E85,設定用!E:F,2,FALSE),"")</f>
        <v/>
      </c>
      <c r="N85" s="35" t="str">
        <f t="shared" si="53"/>
        <v/>
      </c>
      <c r="O85" s="39"/>
      <c r="Q85" s="22">
        <f t="shared" si="49"/>
        <v>0</v>
      </c>
      <c r="R85" s="22" t="str" cm="1">
        <f t="array" ref="R85">_xlfn.IFS(Q85=7,"OK",AND(Q85&gt;=1,Q85&lt;=6),"入力漏れあり",Q85&gt;7,"",Q85=0,"未入力")</f>
        <v>未入力</v>
      </c>
    </row>
    <row r="86" spans="1:18" ht="50.1" customHeight="1" x14ac:dyDescent="0.25">
      <c r="A86" s="37">
        <v>75</v>
      </c>
      <c r="B86" s="10"/>
      <c r="C86" s="11"/>
      <c r="D86" s="12"/>
      <c r="E86" s="10"/>
      <c r="F86" s="34" t="str">
        <f>IFERROR(VLOOKUP(B86&amp;E86,設定用!I:J,2,FALSE),"")</f>
        <v/>
      </c>
      <c r="G86" s="6"/>
      <c r="H86" s="6"/>
      <c r="I86" s="6"/>
      <c r="J86" s="38">
        <f t="shared" si="52"/>
        <v>0</v>
      </c>
      <c r="K86" s="38">
        <f t="shared" si="47"/>
        <v>0</v>
      </c>
      <c r="L86" s="38">
        <f t="shared" ref="L86" si="55">IFERROR(ROUNDDOWN(MIN(J86,K86),-3),"")</f>
        <v>0</v>
      </c>
      <c r="M86" s="36" t="str">
        <f>IFERROR(VLOOKUP(E86,設定用!E:F,2,FALSE),"")</f>
        <v/>
      </c>
      <c r="N86" s="38" t="str">
        <f t="shared" si="53"/>
        <v/>
      </c>
      <c r="O86" s="40"/>
      <c r="Q86" s="22">
        <f t="shared" si="49"/>
        <v>0</v>
      </c>
      <c r="R86" s="22" t="str" cm="1">
        <f t="array" ref="R86">_xlfn.IFS(Q86=7,"OK",AND(Q86&gt;=1,Q86&lt;=6),"入力漏れあり",Q86&gt;7,"",Q86=0,"未入力")</f>
        <v>未入力</v>
      </c>
    </row>
    <row r="87" spans="1:18" ht="50.1" customHeight="1" x14ac:dyDescent="0.25">
      <c r="A87" s="37">
        <v>76</v>
      </c>
      <c r="B87" s="10"/>
      <c r="C87" s="11"/>
      <c r="D87" s="12"/>
      <c r="E87" s="10"/>
      <c r="F87" s="34" t="str">
        <f>IFERROR(VLOOKUP(B87&amp;E87,設定用!I:J,2,FALSE),"")</f>
        <v/>
      </c>
      <c r="G87" s="6"/>
      <c r="H87" s="6"/>
      <c r="I87" s="6"/>
      <c r="J87" s="35">
        <f t="shared" si="52"/>
        <v>0</v>
      </c>
      <c r="K87" s="35">
        <f t="shared" si="47"/>
        <v>0</v>
      </c>
      <c r="L87" s="35">
        <f>IFERROR(ROUNDDOWN(MIN(J87,K87),-3),"")</f>
        <v>0</v>
      </c>
      <c r="M87" s="36" t="str">
        <f>IFERROR(VLOOKUP(E87,設定用!E:F,2,FALSE),"")</f>
        <v/>
      </c>
      <c r="N87" s="35" t="str">
        <f t="shared" si="53"/>
        <v/>
      </c>
      <c r="O87" s="39"/>
      <c r="Q87" s="22">
        <f t="shared" si="49"/>
        <v>0</v>
      </c>
      <c r="R87" s="22" t="str" cm="1">
        <f t="array" ref="R87">_xlfn.IFS(Q87=7,"OK",AND(Q87&gt;=1,Q87&lt;=6),"入力漏れあり",Q87&gt;7,"",Q87=0,"未入力")</f>
        <v>未入力</v>
      </c>
    </row>
    <row r="88" spans="1:18" ht="50.1" customHeight="1" x14ac:dyDescent="0.25">
      <c r="A88" s="37">
        <v>77</v>
      </c>
      <c r="B88" s="10"/>
      <c r="C88" s="11"/>
      <c r="D88" s="12"/>
      <c r="E88" s="10"/>
      <c r="F88" s="34" t="str">
        <f>IFERROR(VLOOKUP(B88&amp;E88,設定用!I:J,2,FALSE),"")</f>
        <v/>
      </c>
      <c r="G88" s="6"/>
      <c r="H88" s="6"/>
      <c r="I88" s="6"/>
      <c r="J88" s="35">
        <f t="shared" si="52"/>
        <v>0</v>
      </c>
      <c r="K88" s="35">
        <f t="shared" si="47"/>
        <v>0</v>
      </c>
      <c r="L88" s="35">
        <f>IFERROR(ROUNDDOWN(MIN(J88,K88),-3),"")</f>
        <v>0</v>
      </c>
      <c r="M88" s="36" t="str">
        <f>IFERROR(VLOOKUP(E88,設定用!E:F,2,FALSE),"")</f>
        <v/>
      </c>
      <c r="N88" s="35" t="str">
        <f t="shared" si="53"/>
        <v/>
      </c>
      <c r="O88" s="39"/>
      <c r="Q88" s="22">
        <f t="shared" si="49"/>
        <v>0</v>
      </c>
      <c r="R88" s="22" t="str" cm="1">
        <f t="array" ref="R88">_xlfn.IFS(Q88=7,"OK",AND(Q88&gt;=1,Q88&lt;=6),"入力漏れあり",Q88&gt;7,"",Q88=0,"未入力")</f>
        <v>未入力</v>
      </c>
    </row>
    <row r="89" spans="1:18" ht="50.1" customHeight="1" x14ac:dyDescent="0.25">
      <c r="A89" s="37">
        <v>78</v>
      </c>
      <c r="B89" s="10"/>
      <c r="C89" s="11"/>
      <c r="D89" s="12"/>
      <c r="E89" s="10"/>
      <c r="F89" s="34" t="str">
        <f>IFERROR(VLOOKUP(B89&amp;E89,設定用!I:J,2,FALSE),"")</f>
        <v/>
      </c>
      <c r="G89" s="6"/>
      <c r="H89" s="6"/>
      <c r="I89" s="6"/>
      <c r="J89" s="38">
        <f t="shared" si="52"/>
        <v>0</v>
      </c>
      <c r="K89" s="38">
        <f t="shared" si="47"/>
        <v>0</v>
      </c>
      <c r="L89" s="38">
        <f t="shared" ref="L89" si="56">IFERROR(ROUNDDOWN(MIN(J89,K89),-3),"")</f>
        <v>0</v>
      </c>
      <c r="M89" s="36" t="str">
        <f>IFERROR(VLOOKUP(E89,設定用!E:F,2,FALSE),"")</f>
        <v/>
      </c>
      <c r="N89" s="38" t="str">
        <f t="shared" si="53"/>
        <v/>
      </c>
      <c r="O89" s="40"/>
      <c r="Q89" s="22">
        <f t="shared" si="49"/>
        <v>0</v>
      </c>
      <c r="R89" s="22" t="str" cm="1">
        <f t="array" ref="R89">_xlfn.IFS(Q89=7,"OK",AND(Q89&gt;=1,Q89&lt;=6),"入力漏れあり",Q89&gt;7,"",Q89=0,"未入力")</f>
        <v>未入力</v>
      </c>
    </row>
    <row r="90" spans="1:18" ht="50.1" customHeight="1" x14ac:dyDescent="0.25">
      <c r="A90" s="37">
        <v>79</v>
      </c>
      <c r="B90" s="10"/>
      <c r="C90" s="11"/>
      <c r="D90" s="12"/>
      <c r="E90" s="10"/>
      <c r="F90" s="34" t="str">
        <f>IFERROR(VLOOKUP(B90&amp;E90,設定用!I:J,2,FALSE),"")</f>
        <v/>
      </c>
      <c r="G90" s="6"/>
      <c r="H90" s="6"/>
      <c r="I90" s="6"/>
      <c r="J90" s="35">
        <f t="shared" si="52"/>
        <v>0</v>
      </c>
      <c r="K90" s="35">
        <f t="shared" si="47"/>
        <v>0</v>
      </c>
      <c r="L90" s="35">
        <f>IFERROR(ROUNDDOWN(MIN(J90,K90),-3),"")</f>
        <v>0</v>
      </c>
      <c r="M90" s="36" t="str">
        <f>IFERROR(VLOOKUP(E90,設定用!E:F,2,FALSE),"")</f>
        <v/>
      </c>
      <c r="N90" s="35" t="str">
        <f t="shared" si="53"/>
        <v/>
      </c>
      <c r="O90" s="39"/>
      <c r="Q90" s="22">
        <f t="shared" si="49"/>
        <v>0</v>
      </c>
      <c r="R90" s="22" t="str" cm="1">
        <f t="array" ref="R90">_xlfn.IFS(Q90=7,"OK",AND(Q90&gt;=1,Q90&lt;=6),"入力漏れあり",Q90&gt;7,"",Q90=0,"未入力")</f>
        <v>未入力</v>
      </c>
    </row>
    <row r="91" spans="1:18" ht="50.1" customHeight="1" x14ac:dyDescent="0.25">
      <c r="A91" s="37">
        <v>80</v>
      </c>
      <c r="B91" s="10"/>
      <c r="C91" s="11"/>
      <c r="D91" s="12"/>
      <c r="E91" s="10"/>
      <c r="F91" s="34" t="str">
        <f>IFERROR(VLOOKUP(B91&amp;E91,設定用!I:J,2,FALSE),"")</f>
        <v/>
      </c>
      <c r="G91" s="6"/>
      <c r="H91" s="6"/>
      <c r="I91" s="6"/>
      <c r="J91" s="38">
        <f t="shared" si="52"/>
        <v>0</v>
      </c>
      <c r="K91" s="38">
        <f t="shared" si="47"/>
        <v>0</v>
      </c>
      <c r="L91" s="38">
        <f t="shared" ref="L91" si="57">IFERROR(ROUNDDOWN(MIN(J91,K91),-3),"")</f>
        <v>0</v>
      </c>
      <c r="M91" s="36" t="str">
        <f>IFERROR(VLOOKUP(E91,設定用!E:F,2,FALSE),"")</f>
        <v/>
      </c>
      <c r="N91" s="38" t="str">
        <f t="shared" si="53"/>
        <v/>
      </c>
      <c r="O91" s="40"/>
      <c r="Q91" s="22">
        <f t="shared" si="49"/>
        <v>0</v>
      </c>
      <c r="R91" s="22" t="str" cm="1">
        <f t="array" ref="R91">_xlfn.IFS(Q91=7,"OK",AND(Q91&gt;=1,Q91&lt;=6),"入力漏れあり",Q91&gt;7,"",Q91=0,"未入力")</f>
        <v>未入力</v>
      </c>
    </row>
    <row r="92" spans="1:18" ht="50.1" customHeight="1" x14ac:dyDescent="0.25">
      <c r="A92" s="37">
        <v>81</v>
      </c>
      <c r="B92" s="10"/>
      <c r="C92" s="8"/>
      <c r="D92" s="9"/>
      <c r="E92" s="10"/>
      <c r="F92" s="34" t="str">
        <f>IFERROR(VLOOKUP(B92&amp;E92,設定用!I:J,2,FALSE),"")</f>
        <v/>
      </c>
      <c r="G92" s="5"/>
      <c r="H92" s="5"/>
      <c r="I92" s="5"/>
      <c r="J92" s="35">
        <f>IFERROR(ROUNDDOWN(MIN(F92,H92),-3),"")</f>
        <v>0</v>
      </c>
      <c r="K92" s="35">
        <f t="shared" si="47"/>
        <v>0</v>
      </c>
      <c r="L92" s="35">
        <f>IFERROR(ROUNDDOWN(MIN(J92,K92),-3),"")</f>
        <v>0</v>
      </c>
      <c r="M92" s="36" t="str">
        <f>IFERROR(VLOOKUP(E92,設定用!E:F,2,FALSE),"")</f>
        <v/>
      </c>
      <c r="N92" s="35" t="str">
        <f>IFERROR(ROUNDDOWN(L92*M92,-3),"")</f>
        <v/>
      </c>
      <c r="O92" s="39"/>
      <c r="Q92" s="22">
        <f t="shared" si="49"/>
        <v>0</v>
      </c>
      <c r="R92" s="22" t="str" cm="1">
        <f t="array" ref="R92">_xlfn.IFS(Q92=7,"OK",AND(Q92&gt;=1,Q92&lt;=6),"入力漏れあり",Q92&gt;7,"",Q92=0,"未入力")</f>
        <v>未入力</v>
      </c>
    </row>
    <row r="93" spans="1:18" ht="50.1" customHeight="1" x14ac:dyDescent="0.25">
      <c r="A93" s="37">
        <v>82</v>
      </c>
      <c r="B93" s="10"/>
      <c r="C93" s="11"/>
      <c r="D93" s="12"/>
      <c r="E93" s="10"/>
      <c r="F93" s="34" t="str">
        <f>IFERROR(VLOOKUP(B93&amp;E93,設定用!I:J,2,FALSE),"")</f>
        <v/>
      </c>
      <c r="G93" s="6"/>
      <c r="H93" s="6"/>
      <c r="I93" s="6"/>
      <c r="J93" s="35">
        <f t="shared" ref="J93:J101" si="58">IFERROR(ROUNDDOWN(MIN(F93,H93),-3),"")</f>
        <v>0</v>
      </c>
      <c r="K93" s="35">
        <f t="shared" si="47"/>
        <v>0</v>
      </c>
      <c r="L93" s="35">
        <f>IFERROR(ROUNDDOWN(MIN(J93,K93),-3),"")</f>
        <v>0</v>
      </c>
      <c r="M93" s="36" t="str">
        <f>IFERROR(VLOOKUP(E93,設定用!E:F,2,FALSE),"")</f>
        <v/>
      </c>
      <c r="N93" s="35" t="str">
        <f t="shared" ref="N93:N101" si="59">IFERROR(ROUNDDOWN(L93*M93,-3),"")</f>
        <v/>
      </c>
      <c r="O93" s="39"/>
      <c r="Q93" s="22">
        <f t="shared" si="49"/>
        <v>0</v>
      </c>
      <c r="R93" s="22" t="str" cm="1">
        <f t="array" ref="R93">_xlfn.IFS(Q93=7,"OK",AND(Q93&gt;=1,Q93&lt;=6),"入力漏れあり",Q93&gt;7,"",Q93=0,"未入力")</f>
        <v>未入力</v>
      </c>
    </row>
    <row r="94" spans="1:18" ht="50.1" customHeight="1" x14ac:dyDescent="0.25">
      <c r="A94" s="37">
        <v>83</v>
      </c>
      <c r="B94" s="10"/>
      <c r="C94" s="11"/>
      <c r="D94" s="12"/>
      <c r="E94" s="10"/>
      <c r="F94" s="34" t="str">
        <f>IFERROR(VLOOKUP(B94&amp;E94,設定用!I:J,2,FALSE),"")</f>
        <v/>
      </c>
      <c r="G94" s="6"/>
      <c r="H94" s="6"/>
      <c r="I94" s="6"/>
      <c r="J94" s="38">
        <f t="shared" si="58"/>
        <v>0</v>
      </c>
      <c r="K94" s="38">
        <f t="shared" si="47"/>
        <v>0</v>
      </c>
      <c r="L94" s="38">
        <f t="shared" ref="L94" si="60">IFERROR(ROUNDDOWN(MIN(J94,K94),-3),"")</f>
        <v>0</v>
      </c>
      <c r="M94" s="36" t="str">
        <f>IFERROR(VLOOKUP(E94,設定用!E:F,2,FALSE),"")</f>
        <v/>
      </c>
      <c r="N94" s="38" t="str">
        <f t="shared" si="59"/>
        <v/>
      </c>
      <c r="O94" s="40"/>
      <c r="Q94" s="22">
        <f t="shared" si="49"/>
        <v>0</v>
      </c>
      <c r="R94" s="22" t="str" cm="1">
        <f t="array" ref="R94">_xlfn.IFS(Q94=7,"OK",AND(Q94&gt;=1,Q94&lt;=6),"入力漏れあり",Q94&gt;7,"",Q94=0,"未入力")</f>
        <v>未入力</v>
      </c>
    </row>
    <row r="95" spans="1:18" ht="50.1" customHeight="1" x14ac:dyDescent="0.25">
      <c r="A95" s="37">
        <v>84</v>
      </c>
      <c r="B95" s="10"/>
      <c r="C95" s="11"/>
      <c r="D95" s="12"/>
      <c r="E95" s="10"/>
      <c r="F95" s="34" t="str">
        <f>IFERROR(VLOOKUP(B95&amp;E95,設定用!I:J,2,FALSE),"")</f>
        <v/>
      </c>
      <c r="G95" s="6"/>
      <c r="H95" s="6"/>
      <c r="I95" s="6"/>
      <c r="J95" s="35">
        <f t="shared" si="58"/>
        <v>0</v>
      </c>
      <c r="K95" s="35">
        <f t="shared" si="47"/>
        <v>0</v>
      </c>
      <c r="L95" s="35">
        <f>IFERROR(ROUNDDOWN(MIN(J95,K95),-3),"")</f>
        <v>0</v>
      </c>
      <c r="M95" s="36" t="str">
        <f>IFERROR(VLOOKUP(E95,設定用!E:F,2,FALSE),"")</f>
        <v/>
      </c>
      <c r="N95" s="35" t="str">
        <f t="shared" si="59"/>
        <v/>
      </c>
      <c r="O95" s="39"/>
      <c r="Q95" s="22">
        <f t="shared" si="49"/>
        <v>0</v>
      </c>
      <c r="R95" s="22" t="str" cm="1">
        <f t="array" ref="R95">_xlfn.IFS(Q95=7,"OK",AND(Q95&gt;=1,Q95&lt;=6),"入力漏れあり",Q95&gt;7,"",Q95=0,"未入力")</f>
        <v>未入力</v>
      </c>
    </row>
    <row r="96" spans="1:18" ht="50.1" customHeight="1" x14ac:dyDescent="0.25">
      <c r="A96" s="37">
        <v>85</v>
      </c>
      <c r="B96" s="10"/>
      <c r="C96" s="11"/>
      <c r="D96" s="12"/>
      <c r="E96" s="10"/>
      <c r="F96" s="34" t="str">
        <f>IFERROR(VLOOKUP(B96&amp;E96,設定用!I:J,2,FALSE),"")</f>
        <v/>
      </c>
      <c r="G96" s="6"/>
      <c r="H96" s="6"/>
      <c r="I96" s="6"/>
      <c r="J96" s="38">
        <f t="shared" si="58"/>
        <v>0</v>
      </c>
      <c r="K96" s="38">
        <f t="shared" si="47"/>
        <v>0</v>
      </c>
      <c r="L96" s="38">
        <f t="shared" ref="L96" si="61">IFERROR(ROUNDDOWN(MIN(J96,K96),-3),"")</f>
        <v>0</v>
      </c>
      <c r="M96" s="36" t="str">
        <f>IFERROR(VLOOKUP(E96,設定用!E:F,2,FALSE),"")</f>
        <v/>
      </c>
      <c r="N96" s="38" t="str">
        <f t="shared" si="59"/>
        <v/>
      </c>
      <c r="O96" s="40"/>
      <c r="Q96" s="22">
        <f t="shared" si="49"/>
        <v>0</v>
      </c>
      <c r="R96" s="22" t="str" cm="1">
        <f t="array" ref="R96">_xlfn.IFS(Q96=7,"OK",AND(Q96&gt;=1,Q96&lt;=6),"入力漏れあり",Q96&gt;7,"",Q96=0,"未入力")</f>
        <v>未入力</v>
      </c>
    </row>
    <row r="97" spans="1:18" ht="50.1" customHeight="1" x14ac:dyDescent="0.25">
      <c r="A97" s="37">
        <v>86</v>
      </c>
      <c r="B97" s="10"/>
      <c r="C97" s="11"/>
      <c r="D97" s="12"/>
      <c r="E97" s="10"/>
      <c r="F97" s="34" t="str">
        <f>IFERROR(VLOOKUP(B97&amp;E97,設定用!I:J,2,FALSE),"")</f>
        <v/>
      </c>
      <c r="G97" s="6"/>
      <c r="H97" s="6"/>
      <c r="I97" s="6"/>
      <c r="J97" s="35">
        <f t="shared" si="58"/>
        <v>0</v>
      </c>
      <c r="K97" s="35">
        <f t="shared" si="47"/>
        <v>0</v>
      </c>
      <c r="L97" s="35">
        <f>IFERROR(ROUNDDOWN(MIN(J97,K97),-3),"")</f>
        <v>0</v>
      </c>
      <c r="M97" s="36" t="str">
        <f>IFERROR(VLOOKUP(E97,設定用!E:F,2,FALSE),"")</f>
        <v/>
      </c>
      <c r="N97" s="35" t="str">
        <f t="shared" si="59"/>
        <v/>
      </c>
      <c r="O97" s="39"/>
      <c r="Q97" s="22">
        <f t="shared" si="49"/>
        <v>0</v>
      </c>
      <c r="R97" s="22" t="str" cm="1">
        <f t="array" ref="R97">_xlfn.IFS(Q97=7,"OK",AND(Q97&gt;=1,Q97&lt;=6),"入力漏れあり",Q97&gt;7,"",Q97=0,"未入力")</f>
        <v>未入力</v>
      </c>
    </row>
    <row r="98" spans="1:18" ht="50.1" customHeight="1" x14ac:dyDescent="0.25">
      <c r="A98" s="37">
        <v>87</v>
      </c>
      <c r="B98" s="10"/>
      <c r="C98" s="11"/>
      <c r="D98" s="12"/>
      <c r="E98" s="10"/>
      <c r="F98" s="34" t="str">
        <f>IFERROR(VLOOKUP(B98&amp;E98,設定用!I:J,2,FALSE),"")</f>
        <v/>
      </c>
      <c r="G98" s="6"/>
      <c r="H98" s="6"/>
      <c r="I98" s="6"/>
      <c r="J98" s="35">
        <f t="shared" si="58"/>
        <v>0</v>
      </c>
      <c r="K98" s="35">
        <f t="shared" si="47"/>
        <v>0</v>
      </c>
      <c r="L98" s="35">
        <f>IFERROR(ROUNDDOWN(MIN(J98,K98),-3),"")</f>
        <v>0</v>
      </c>
      <c r="M98" s="36" t="str">
        <f>IFERROR(VLOOKUP(E98,設定用!E:F,2,FALSE),"")</f>
        <v/>
      </c>
      <c r="N98" s="35" t="str">
        <f t="shared" si="59"/>
        <v/>
      </c>
      <c r="O98" s="39"/>
      <c r="Q98" s="22">
        <f t="shared" si="49"/>
        <v>0</v>
      </c>
      <c r="R98" s="22" t="str" cm="1">
        <f t="array" ref="R98">_xlfn.IFS(Q98=7,"OK",AND(Q98&gt;=1,Q98&lt;=6),"入力漏れあり",Q98&gt;7,"",Q98=0,"未入力")</f>
        <v>未入力</v>
      </c>
    </row>
    <row r="99" spans="1:18" ht="50.1" customHeight="1" x14ac:dyDescent="0.25">
      <c r="A99" s="37">
        <v>88</v>
      </c>
      <c r="B99" s="10"/>
      <c r="C99" s="11"/>
      <c r="D99" s="12"/>
      <c r="E99" s="10"/>
      <c r="F99" s="34" t="str">
        <f>IFERROR(VLOOKUP(B99&amp;E99,設定用!I:J,2,FALSE),"")</f>
        <v/>
      </c>
      <c r="G99" s="6"/>
      <c r="H99" s="6"/>
      <c r="I99" s="6"/>
      <c r="J99" s="38">
        <f t="shared" si="58"/>
        <v>0</v>
      </c>
      <c r="K99" s="38">
        <f t="shared" si="47"/>
        <v>0</v>
      </c>
      <c r="L99" s="38">
        <f t="shared" ref="L99" si="62">IFERROR(ROUNDDOWN(MIN(J99,K99),-3),"")</f>
        <v>0</v>
      </c>
      <c r="M99" s="36" t="str">
        <f>IFERROR(VLOOKUP(E99,設定用!E:F,2,FALSE),"")</f>
        <v/>
      </c>
      <c r="N99" s="38" t="str">
        <f t="shared" si="59"/>
        <v/>
      </c>
      <c r="O99" s="40"/>
      <c r="Q99" s="22">
        <f t="shared" si="49"/>
        <v>0</v>
      </c>
      <c r="R99" s="22" t="str" cm="1">
        <f t="array" ref="R99">_xlfn.IFS(Q99=7,"OK",AND(Q99&gt;=1,Q99&lt;=6),"入力漏れあり",Q99&gt;7,"",Q99=0,"未入力")</f>
        <v>未入力</v>
      </c>
    </row>
    <row r="100" spans="1:18" ht="50.1" customHeight="1" x14ac:dyDescent="0.25">
      <c r="A100" s="37">
        <v>89</v>
      </c>
      <c r="B100" s="10"/>
      <c r="C100" s="11"/>
      <c r="D100" s="12"/>
      <c r="E100" s="10"/>
      <c r="F100" s="34" t="str">
        <f>IFERROR(VLOOKUP(B100&amp;E100,設定用!I:J,2,FALSE),"")</f>
        <v/>
      </c>
      <c r="G100" s="6"/>
      <c r="H100" s="6"/>
      <c r="I100" s="6"/>
      <c r="J100" s="35">
        <f t="shared" si="58"/>
        <v>0</v>
      </c>
      <c r="K100" s="35">
        <f t="shared" si="47"/>
        <v>0</v>
      </c>
      <c r="L100" s="35">
        <f>IFERROR(ROUNDDOWN(MIN(J100,K100),-3),"")</f>
        <v>0</v>
      </c>
      <c r="M100" s="36" t="str">
        <f>IFERROR(VLOOKUP(E100,設定用!E:F,2,FALSE),"")</f>
        <v/>
      </c>
      <c r="N100" s="35" t="str">
        <f t="shared" si="59"/>
        <v/>
      </c>
      <c r="O100" s="39"/>
      <c r="Q100" s="22">
        <f t="shared" si="49"/>
        <v>0</v>
      </c>
      <c r="R100" s="22" t="str" cm="1">
        <f t="array" ref="R100">_xlfn.IFS(Q100=7,"OK",AND(Q100&gt;=1,Q100&lt;=6),"入力漏れあり",Q100&gt;7,"",Q100=0,"未入力")</f>
        <v>未入力</v>
      </c>
    </row>
    <row r="101" spans="1:18" ht="50.1" customHeight="1" x14ac:dyDescent="0.25">
      <c r="A101" s="37">
        <v>90</v>
      </c>
      <c r="B101" s="10"/>
      <c r="C101" s="11"/>
      <c r="D101" s="12"/>
      <c r="E101" s="10"/>
      <c r="F101" s="34" t="str">
        <f>IFERROR(VLOOKUP(B101&amp;E101,設定用!I:J,2,FALSE),"")</f>
        <v/>
      </c>
      <c r="G101" s="6"/>
      <c r="H101" s="6"/>
      <c r="I101" s="6"/>
      <c r="J101" s="38">
        <f t="shared" si="58"/>
        <v>0</v>
      </c>
      <c r="K101" s="38">
        <f t="shared" si="47"/>
        <v>0</v>
      </c>
      <c r="L101" s="38">
        <f t="shared" ref="L101" si="63">IFERROR(ROUNDDOWN(MIN(J101,K101),-3),"")</f>
        <v>0</v>
      </c>
      <c r="M101" s="36" t="str">
        <f>IFERROR(VLOOKUP(E101,設定用!E:F,2,FALSE),"")</f>
        <v/>
      </c>
      <c r="N101" s="38" t="str">
        <f t="shared" si="59"/>
        <v/>
      </c>
      <c r="O101" s="40"/>
      <c r="Q101" s="22">
        <f t="shared" si="49"/>
        <v>0</v>
      </c>
      <c r="R101" s="22" t="str" cm="1">
        <f t="array" ref="R101">_xlfn.IFS(Q101=7,"OK",AND(Q101&gt;=1,Q101&lt;=6),"入力漏れあり",Q101&gt;7,"",Q101=0,"未入力")</f>
        <v>未入力</v>
      </c>
    </row>
    <row r="102" spans="1:18" ht="50.1" customHeight="1" x14ac:dyDescent="0.25">
      <c r="A102" s="37">
        <v>91</v>
      </c>
      <c r="B102" s="10"/>
      <c r="C102" s="8"/>
      <c r="D102" s="9"/>
      <c r="E102" s="10"/>
      <c r="F102" s="34" t="str">
        <f>IFERROR(VLOOKUP(B102&amp;E102,設定用!I:J,2,FALSE),"")</f>
        <v/>
      </c>
      <c r="G102" s="5"/>
      <c r="H102" s="5"/>
      <c r="I102" s="5"/>
      <c r="J102" s="35">
        <f>IFERROR(ROUNDDOWN(MIN(F102,H102),-3),"")</f>
        <v>0</v>
      </c>
      <c r="K102" s="35">
        <f t="shared" si="47"/>
        <v>0</v>
      </c>
      <c r="L102" s="35">
        <f>IFERROR(ROUNDDOWN(MIN(J102,K102),-3),"")</f>
        <v>0</v>
      </c>
      <c r="M102" s="36" t="str">
        <f>IFERROR(VLOOKUP(E102,設定用!E:F,2,FALSE),"")</f>
        <v/>
      </c>
      <c r="N102" s="35" t="str">
        <f>IFERROR(ROUNDDOWN(L102*M102,-3),"")</f>
        <v/>
      </c>
      <c r="O102" s="39"/>
      <c r="Q102" s="22">
        <f t="shared" si="49"/>
        <v>0</v>
      </c>
      <c r="R102" s="22" t="str" cm="1">
        <f t="array" ref="R102">_xlfn.IFS(Q102=7,"OK",AND(Q102&gt;=1,Q102&lt;=6),"入力漏れあり",Q102&gt;7,"",Q102=0,"未入力")</f>
        <v>未入力</v>
      </c>
    </row>
    <row r="103" spans="1:18" ht="50.1" customHeight="1" x14ac:dyDescent="0.25">
      <c r="A103" s="37">
        <v>92</v>
      </c>
      <c r="B103" s="10"/>
      <c r="C103" s="11"/>
      <c r="D103" s="12"/>
      <c r="E103" s="10"/>
      <c r="F103" s="34" t="str">
        <f>IFERROR(VLOOKUP(B103&amp;E103,設定用!I:J,2,FALSE),"")</f>
        <v/>
      </c>
      <c r="G103" s="6"/>
      <c r="H103" s="6"/>
      <c r="I103" s="6"/>
      <c r="J103" s="35">
        <f t="shared" ref="J103:J111" si="64">IFERROR(ROUNDDOWN(MIN(F103,H103),-3),"")</f>
        <v>0</v>
      </c>
      <c r="K103" s="35">
        <f t="shared" si="47"/>
        <v>0</v>
      </c>
      <c r="L103" s="35">
        <f>IFERROR(ROUNDDOWN(MIN(J103,K103),-3),"")</f>
        <v>0</v>
      </c>
      <c r="M103" s="36" t="str">
        <f>IFERROR(VLOOKUP(E103,設定用!E:F,2,FALSE),"")</f>
        <v/>
      </c>
      <c r="N103" s="35" t="str">
        <f t="shared" ref="N103:N111" si="65">IFERROR(ROUNDDOWN(L103*M103,-3),"")</f>
        <v/>
      </c>
      <c r="O103" s="39"/>
      <c r="Q103" s="22">
        <f t="shared" si="49"/>
        <v>0</v>
      </c>
      <c r="R103" s="22" t="str" cm="1">
        <f t="array" ref="R103">_xlfn.IFS(Q103=7,"OK",AND(Q103&gt;=1,Q103&lt;=6),"入力漏れあり",Q103&gt;7,"",Q103=0,"未入力")</f>
        <v>未入力</v>
      </c>
    </row>
    <row r="104" spans="1:18" ht="50.1" customHeight="1" x14ac:dyDescent="0.25">
      <c r="A104" s="37">
        <v>93</v>
      </c>
      <c r="B104" s="10"/>
      <c r="C104" s="11"/>
      <c r="D104" s="12"/>
      <c r="E104" s="10"/>
      <c r="F104" s="34" t="str">
        <f>IFERROR(VLOOKUP(B104&amp;E104,設定用!I:J,2,FALSE),"")</f>
        <v/>
      </c>
      <c r="G104" s="6"/>
      <c r="H104" s="6"/>
      <c r="I104" s="6"/>
      <c r="J104" s="38">
        <f t="shared" si="64"/>
        <v>0</v>
      </c>
      <c r="K104" s="38">
        <f t="shared" si="47"/>
        <v>0</v>
      </c>
      <c r="L104" s="38">
        <f t="shared" ref="L104" si="66">IFERROR(ROUNDDOWN(MIN(J104,K104),-3),"")</f>
        <v>0</v>
      </c>
      <c r="M104" s="36" t="str">
        <f>IFERROR(VLOOKUP(E104,設定用!E:F,2,FALSE),"")</f>
        <v/>
      </c>
      <c r="N104" s="38" t="str">
        <f t="shared" si="65"/>
        <v/>
      </c>
      <c r="O104" s="40"/>
      <c r="Q104" s="22">
        <f t="shared" si="49"/>
        <v>0</v>
      </c>
      <c r="R104" s="22" t="str" cm="1">
        <f t="array" ref="R104">_xlfn.IFS(Q104=7,"OK",AND(Q104&gt;=1,Q104&lt;=6),"入力漏れあり",Q104&gt;7,"",Q104=0,"未入力")</f>
        <v>未入力</v>
      </c>
    </row>
    <row r="105" spans="1:18" ht="50.1" customHeight="1" x14ac:dyDescent="0.25">
      <c r="A105" s="37">
        <v>94</v>
      </c>
      <c r="B105" s="10"/>
      <c r="C105" s="11"/>
      <c r="D105" s="12"/>
      <c r="E105" s="10"/>
      <c r="F105" s="34" t="str">
        <f>IFERROR(VLOOKUP(B105&amp;E105,設定用!I:J,2,FALSE),"")</f>
        <v/>
      </c>
      <c r="G105" s="6"/>
      <c r="H105" s="6"/>
      <c r="I105" s="6"/>
      <c r="J105" s="35">
        <f t="shared" si="64"/>
        <v>0</v>
      </c>
      <c r="K105" s="35">
        <f t="shared" si="47"/>
        <v>0</v>
      </c>
      <c r="L105" s="35">
        <f>IFERROR(ROUNDDOWN(MIN(J105,K105),-3),"")</f>
        <v>0</v>
      </c>
      <c r="M105" s="36" t="str">
        <f>IFERROR(VLOOKUP(E105,設定用!E:F,2,FALSE),"")</f>
        <v/>
      </c>
      <c r="N105" s="35" t="str">
        <f t="shared" si="65"/>
        <v/>
      </c>
      <c r="O105" s="39"/>
      <c r="Q105" s="22">
        <f t="shared" si="49"/>
        <v>0</v>
      </c>
      <c r="R105" s="22" t="str" cm="1">
        <f t="array" ref="R105">_xlfn.IFS(Q105=7,"OK",AND(Q105&gt;=1,Q105&lt;=6),"入力漏れあり",Q105&gt;7,"",Q105=0,"未入力")</f>
        <v>未入力</v>
      </c>
    </row>
    <row r="106" spans="1:18" ht="50.1" customHeight="1" x14ac:dyDescent="0.25">
      <c r="A106" s="37">
        <v>95</v>
      </c>
      <c r="B106" s="10"/>
      <c r="C106" s="11"/>
      <c r="D106" s="12"/>
      <c r="E106" s="10"/>
      <c r="F106" s="34" t="str">
        <f>IFERROR(VLOOKUP(B106&amp;E106,設定用!I:J,2,FALSE),"")</f>
        <v/>
      </c>
      <c r="G106" s="6"/>
      <c r="H106" s="6"/>
      <c r="I106" s="6"/>
      <c r="J106" s="38">
        <f t="shared" si="64"/>
        <v>0</v>
      </c>
      <c r="K106" s="38">
        <f t="shared" si="47"/>
        <v>0</v>
      </c>
      <c r="L106" s="38">
        <f t="shared" ref="L106" si="67">IFERROR(ROUNDDOWN(MIN(J106,K106),-3),"")</f>
        <v>0</v>
      </c>
      <c r="M106" s="36" t="str">
        <f>IFERROR(VLOOKUP(E106,設定用!E:F,2,FALSE),"")</f>
        <v/>
      </c>
      <c r="N106" s="38" t="str">
        <f t="shared" si="65"/>
        <v/>
      </c>
      <c r="O106" s="40"/>
      <c r="Q106" s="22">
        <f t="shared" si="49"/>
        <v>0</v>
      </c>
      <c r="R106" s="22" t="str" cm="1">
        <f t="array" ref="R106">_xlfn.IFS(Q106=7,"OK",AND(Q106&gt;=1,Q106&lt;=6),"入力漏れあり",Q106&gt;7,"",Q106=0,"未入力")</f>
        <v>未入力</v>
      </c>
    </row>
    <row r="107" spans="1:18" ht="50.1" customHeight="1" x14ac:dyDescent="0.25">
      <c r="A107" s="37">
        <v>96</v>
      </c>
      <c r="B107" s="10"/>
      <c r="C107" s="11"/>
      <c r="D107" s="12"/>
      <c r="E107" s="10"/>
      <c r="F107" s="34" t="str">
        <f>IFERROR(VLOOKUP(B107&amp;E107,設定用!I:J,2,FALSE),"")</f>
        <v/>
      </c>
      <c r="G107" s="6"/>
      <c r="H107" s="6"/>
      <c r="I107" s="6"/>
      <c r="J107" s="35">
        <f t="shared" si="64"/>
        <v>0</v>
      </c>
      <c r="K107" s="35">
        <f t="shared" si="47"/>
        <v>0</v>
      </c>
      <c r="L107" s="35">
        <f>IFERROR(ROUNDDOWN(MIN(J107,K107),-3),"")</f>
        <v>0</v>
      </c>
      <c r="M107" s="36" t="str">
        <f>IFERROR(VLOOKUP(E107,設定用!E:F,2,FALSE),"")</f>
        <v/>
      </c>
      <c r="N107" s="35" t="str">
        <f t="shared" si="65"/>
        <v/>
      </c>
      <c r="O107" s="39"/>
      <c r="Q107" s="22">
        <f t="shared" si="49"/>
        <v>0</v>
      </c>
      <c r="R107" s="22" t="str" cm="1">
        <f t="array" ref="R107">_xlfn.IFS(Q107=7,"OK",AND(Q107&gt;=1,Q107&lt;=6),"入力漏れあり",Q107&gt;7,"",Q107=0,"未入力")</f>
        <v>未入力</v>
      </c>
    </row>
    <row r="108" spans="1:18" ht="50.1" customHeight="1" x14ac:dyDescent="0.25">
      <c r="A108" s="37">
        <v>97</v>
      </c>
      <c r="B108" s="10"/>
      <c r="C108" s="11"/>
      <c r="D108" s="12"/>
      <c r="E108" s="10"/>
      <c r="F108" s="34" t="str">
        <f>IFERROR(VLOOKUP(B108&amp;E108,設定用!I:J,2,FALSE),"")</f>
        <v/>
      </c>
      <c r="G108" s="6"/>
      <c r="H108" s="6"/>
      <c r="I108" s="6"/>
      <c r="J108" s="35">
        <f t="shared" si="64"/>
        <v>0</v>
      </c>
      <c r="K108" s="35">
        <f t="shared" si="47"/>
        <v>0</v>
      </c>
      <c r="L108" s="35">
        <f>IFERROR(ROUNDDOWN(MIN(J108,K108),-3),"")</f>
        <v>0</v>
      </c>
      <c r="M108" s="36" t="str">
        <f>IFERROR(VLOOKUP(E108,設定用!E:F,2,FALSE),"")</f>
        <v/>
      </c>
      <c r="N108" s="35" t="str">
        <f t="shared" si="65"/>
        <v/>
      </c>
      <c r="O108" s="39"/>
      <c r="Q108" s="22">
        <f t="shared" si="49"/>
        <v>0</v>
      </c>
      <c r="R108" s="22" t="str" cm="1">
        <f t="array" ref="R108">_xlfn.IFS(Q108=7,"OK",AND(Q108&gt;=1,Q108&lt;=6),"入力漏れあり",Q108&gt;7,"",Q108=0,"未入力")</f>
        <v>未入力</v>
      </c>
    </row>
    <row r="109" spans="1:18" ht="50.1" customHeight="1" x14ac:dyDescent="0.25">
      <c r="A109" s="37">
        <v>98</v>
      </c>
      <c r="B109" s="10"/>
      <c r="C109" s="11"/>
      <c r="D109" s="12"/>
      <c r="E109" s="10"/>
      <c r="F109" s="34" t="str">
        <f>IFERROR(VLOOKUP(B109&amp;E109,設定用!I:J,2,FALSE),"")</f>
        <v/>
      </c>
      <c r="G109" s="6"/>
      <c r="H109" s="6"/>
      <c r="I109" s="6"/>
      <c r="J109" s="38">
        <f t="shared" si="64"/>
        <v>0</v>
      </c>
      <c r="K109" s="38">
        <f t="shared" si="47"/>
        <v>0</v>
      </c>
      <c r="L109" s="38">
        <f t="shared" ref="L109" si="68">IFERROR(ROUNDDOWN(MIN(J109,K109),-3),"")</f>
        <v>0</v>
      </c>
      <c r="M109" s="36" t="str">
        <f>IFERROR(VLOOKUP(E109,設定用!E:F,2,FALSE),"")</f>
        <v/>
      </c>
      <c r="N109" s="38" t="str">
        <f t="shared" si="65"/>
        <v/>
      </c>
      <c r="O109" s="40"/>
      <c r="Q109" s="22">
        <f t="shared" si="49"/>
        <v>0</v>
      </c>
      <c r="R109" s="22" t="str" cm="1">
        <f t="array" ref="R109">_xlfn.IFS(Q109=7,"OK",AND(Q109&gt;=1,Q109&lt;=6),"入力漏れあり",Q109&gt;7,"",Q109=0,"未入力")</f>
        <v>未入力</v>
      </c>
    </row>
    <row r="110" spans="1:18" ht="50.1" customHeight="1" x14ac:dyDescent="0.25">
      <c r="A110" s="37">
        <v>99</v>
      </c>
      <c r="B110" s="10"/>
      <c r="C110" s="11"/>
      <c r="D110" s="12"/>
      <c r="E110" s="10"/>
      <c r="F110" s="34" t="str">
        <f>IFERROR(VLOOKUP(B110&amp;E110,設定用!I:J,2,FALSE),"")</f>
        <v/>
      </c>
      <c r="G110" s="6"/>
      <c r="H110" s="6"/>
      <c r="I110" s="6"/>
      <c r="J110" s="35">
        <f t="shared" si="64"/>
        <v>0</v>
      </c>
      <c r="K110" s="35">
        <f t="shared" si="47"/>
        <v>0</v>
      </c>
      <c r="L110" s="35">
        <f>IFERROR(ROUNDDOWN(MIN(J110,K110),-3),"")</f>
        <v>0</v>
      </c>
      <c r="M110" s="36" t="str">
        <f>IFERROR(VLOOKUP(E110,設定用!E:F,2,FALSE),"")</f>
        <v/>
      </c>
      <c r="N110" s="35" t="str">
        <f t="shared" si="65"/>
        <v/>
      </c>
      <c r="O110" s="39"/>
      <c r="Q110" s="22">
        <f t="shared" si="49"/>
        <v>0</v>
      </c>
      <c r="R110" s="22" t="str" cm="1">
        <f t="array" ref="R110">_xlfn.IFS(Q110=7,"OK",AND(Q110&gt;=1,Q110&lt;=6),"入力漏れあり",Q110&gt;7,"",Q110=0,"未入力")</f>
        <v>未入力</v>
      </c>
    </row>
    <row r="111" spans="1:18" ht="50.1" customHeight="1" x14ac:dyDescent="0.25">
      <c r="A111" s="37">
        <v>100</v>
      </c>
      <c r="B111" s="10"/>
      <c r="C111" s="11"/>
      <c r="D111" s="12"/>
      <c r="E111" s="10"/>
      <c r="F111" s="34" t="str">
        <f>IFERROR(VLOOKUP(B111&amp;E111,設定用!I:J,2,FALSE),"")</f>
        <v/>
      </c>
      <c r="G111" s="6"/>
      <c r="H111" s="6"/>
      <c r="I111" s="6"/>
      <c r="J111" s="38">
        <f t="shared" si="64"/>
        <v>0</v>
      </c>
      <c r="K111" s="38">
        <f t="shared" si="47"/>
        <v>0</v>
      </c>
      <c r="L111" s="38">
        <f t="shared" ref="L111" si="69">IFERROR(ROUNDDOWN(MIN(J111,K111),-3),"")</f>
        <v>0</v>
      </c>
      <c r="M111" s="36" t="str">
        <f>IFERROR(VLOOKUP(E111,設定用!E:F,2,FALSE),"")</f>
        <v/>
      </c>
      <c r="N111" s="38" t="str">
        <f t="shared" si="65"/>
        <v/>
      </c>
      <c r="O111" s="40"/>
      <c r="Q111" s="22">
        <f t="shared" si="49"/>
        <v>0</v>
      </c>
      <c r="R111" s="22" t="str" cm="1">
        <f t="array" ref="R111">_xlfn.IFS(Q111=7,"OK",AND(Q111&gt;=1,Q111&lt;=6),"入力漏れあり",Q111&gt;7,"",Q111=0,"未入力")</f>
        <v>未入力</v>
      </c>
    </row>
  </sheetData>
  <mergeCells count="2">
    <mergeCell ref="B7:D7"/>
    <mergeCell ref="B8:D8"/>
  </mergeCells>
  <phoneticPr fontId="1"/>
  <conditionalFormatting sqref="R12:R111">
    <cfRule type="cellIs" dxfId="0" priority="1" operator="equal">
      <formula>"入力漏れあり"</formula>
    </cfRule>
  </conditionalFormatting>
  <dataValidations count="3">
    <dataValidation type="whole" operator="greaterThanOrEqual" allowBlank="1" showErrorMessage="1" error="数字で入力してください" sqref="G12:I111" xr:uid="{CDB326E5-13A8-4C58-AE2B-B8986971E5C1}">
      <formula1>0</formula1>
    </dataValidation>
    <dataValidation type="textLength" imeMode="off" operator="equal" allowBlank="1" showInputMessage="1" showErrorMessage="1" errorTitle="保険医療機関コード" error="半角10桁で入力してください" promptTitle="保険医療機関コード" prompt="半角10桁で入力してください_x000a_「都道府県コード:12」+「点数区分コード:1桁」+「機関ごとのコード:7桁」_x000a__x000a_点数区分コード_x000a_医科:1、歯科:3、調剤:4 とする。" sqref="C12:C111" xr:uid="{3BD6DDC4-9E4C-4842-962E-71A7E4FDFEFA}">
      <formula1>10</formula1>
    </dataValidation>
    <dataValidation imeMode="hiragana" allowBlank="1" showInputMessage="1" showErrorMessage="1" sqref="B8 D12:D111" xr:uid="{E861251F-D9FB-422F-AA16-5E4CF33F6C88}"/>
  </dataValidations>
  <pageMargins left="0.51181102362204722" right="0.31496062992125984" top="0.55118110236220474" bottom="0.35433070866141736" header="0.31496062992125984" footer="0.31496062992125984"/>
  <pageSetup paperSize="9" scale="57"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557A88-6D3C-40E2-BD17-5EA01E883F88}">
          <x14:formula1>
            <xm:f>設定用!$B$2:$B$4</xm:f>
          </x14:formula1>
          <xm:sqref>B12:B111</xm:sqref>
        </x14:dataValidation>
        <x14:dataValidation type="list" allowBlank="1" showInputMessage="1" showErrorMessage="1" xr:uid="{687089AA-0B55-4B8B-ABE0-9EAEF11D6D8B}">
          <x14:formula1>
            <xm:f>設定用!$E$2:$E$5</xm:f>
          </x14:formula1>
          <xm:sqref>E12:E111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4200-3400-4F07-A0F0-913C68F63760}">
  <dimension ref="A1:J31"/>
  <sheetViews>
    <sheetView showGridLines="0" workbookViewId="0">
      <selection activeCell="B37" sqref="B37"/>
    </sheetView>
  </sheetViews>
  <sheetFormatPr defaultRowHeight="12.75" x14ac:dyDescent="0.25"/>
  <cols>
    <col min="1" max="1" width="3.9296875" bestFit="1" customWidth="1"/>
    <col min="2" max="2" width="38.86328125" bestFit="1" customWidth="1"/>
    <col min="3" max="3" width="3.86328125" customWidth="1"/>
    <col min="4" max="4" width="3.6640625" bestFit="1" customWidth="1"/>
    <col min="5" max="5" width="30.86328125" bestFit="1" customWidth="1"/>
    <col min="6" max="6" width="7.53125" bestFit="1" customWidth="1"/>
    <col min="7" max="7" width="4.3984375" customWidth="1"/>
    <col min="8" max="8" width="5.796875" bestFit="1" customWidth="1"/>
    <col min="9" max="9" width="68.06640625" customWidth="1"/>
    <col min="10" max="10" width="13.265625" customWidth="1"/>
  </cols>
  <sheetData>
    <row r="1" spans="1:10" x14ac:dyDescent="0.25">
      <c r="A1" s="4" t="s">
        <v>25</v>
      </c>
      <c r="B1" s="4" t="s">
        <v>0</v>
      </c>
      <c r="D1" s="4" t="s">
        <v>25</v>
      </c>
      <c r="E1" s="4" t="s">
        <v>21</v>
      </c>
      <c r="F1" s="4" t="s">
        <v>26</v>
      </c>
      <c r="H1" s="15" t="s">
        <v>25</v>
      </c>
      <c r="I1" s="15" t="s">
        <v>32</v>
      </c>
      <c r="J1" s="15" t="s">
        <v>22</v>
      </c>
    </row>
    <row r="2" spans="1:10" x14ac:dyDescent="0.25">
      <c r="A2" s="3">
        <v>1</v>
      </c>
      <c r="B2" s="3" t="s">
        <v>16</v>
      </c>
      <c r="D2" s="3">
        <v>1</v>
      </c>
      <c r="E2" s="3" t="s">
        <v>17</v>
      </c>
      <c r="F2" s="1">
        <v>0.16666666666666666</v>
      </c>
      <c r="H2" s="17" t="s">
        <v>33</v>
      </c>
      <c r="I2" s="16" t="str">
        <f>B2&amp;E2</f>
        <v>初期導入(交付要綱第2条1項1号の事業)大規模病院（病床数200床以上）</v>
      </c>
      <c r="J2" s="13">
        <v>4866000</v>
      </c>
    </row>
    <row r="3" spans="1:10" x14ac:dyDescent="0.25">
      <c r="A3" s="3">
        <v>2</v>
      </c>
      <c r="B3" s="3" t="s">
        <v>23</v>
      </c>
      <c r="D3" s="3">
        <v>2</v>
      </c>
      <c r="E3" s="3" t="s">
        <v>18</v>
      </c>
      <c r="F3" s="2">
        <v>0.16666666666666666</v>
      </c>
      <c r="H3" s="17" t="s">
        <v>34</v>
      </c>
      <c r="I3" s="16" t="str">
        <f>B2&amp;E3</f>
        <v>初期導入(交付要綱第2条1項1号の事業)病院（病床数200床未満）</v>
      </c>
      <c r="J3" s="13">
        <v>3259000</v>
      </c>
    </row>
    <row r="4" spans="1:10" x14ac:dyDescent="0.25">
      <c r="A4" s="3">
        <v>3</v>
      </c>
      <c r="B4" s="3" t="s">
        <v>24</v>
      </c>
      <c r="D4" s="3">
        <v>3</v>
      </c>
      <c r="E4" s="3" t="s">
        <v>19</v>
      </c>
      <c r="F4" s="2">
        <v>0.25</v>
      </c>
      <c r="H4" s="17" t="s">
        <v>35</v>
      </c>
      <c r="I4" s="16" t="str">
        <f>B2&amp;E4</f>
        <v>初期導入(交付要綱第2条1項1号の事業)診療所</v>
      </c>
      <c r="J4" s="13">
        <v>388000</v>
      </c>
    </row>
    <row r="5" spans="1:10" x14ac:dyDescent="0.25">
      <c r="A5" s="3">
        <v>4</v>
      </c>
      <c r="B5" s="3"/>
      <c r="D5" s="3">
        <v>4</v>
      </c>
      <c r="E5" s="3" t="s">
        <v>20</v>
      </c>
      <c r="F5" s="2">
        <v>0.25</v>
      </c>
      <c r="H5" s="17" t="s">
        <v>36</v>
      </c>
      <c r="I5" s="16" t="str">
        <f>B2&amp;E5</f>
        <v>初期導入(交付要綱第2条1項1号の事業)薬局</v>
      </c>
      <c r="J5" s="13">
        <v>388000</v>
      </c>
    </row>
    <row r="6" spans="1:10" x14ac:dyDescent="0.25">
      <c r="A6" s="3">
        <v>5</v>
      </c>
      <c r="B6" s="3"/>
      <c r="D6" s="3">
        <v>5</v>
      </c>
      <c r="E6" s="3"/>
      <c r="F6" s="14"/>
      <c r="H6" s="17" t="s">
        <v>37</v>
      </c>
      <c r="I6" s="16" t="str">
        <f>B3&amp;E2</f>
        <v>新機能(交付要綱第2条1項2号の事業)大規模病院（病床数200床以上）</v>
      </c>
      <c r="J6" s="13">
        <v>1356000</v>
      </c>
    </row>
    <row r="7" spans="1:10" x14ac:dyDescent="0.25">
      <c r="A7" s="3">
        <v>6</v>
      </c>
      <c r="B7" s="3"/>
      <c r="D7" s="3">
        <v>6</v>
      </c>
      <c r="E7" s="3"/>
      <c r="F7" s="14"/>
      <c r="H7" s="17" t="s">
        <v>38</v>
      </c>
      <c r="I7" s="16" t="str">
        <f>B3&amp;E3</f>
        <v>新機能(交付要綱第2条1項2号の事業)病院（病床数200床未満）</v>
      </c>
      <c r="J7" s="13">
        <v>1002000</v>
      </c>
    </row>
    <row r="8" spans="1:10" x14ac:dyDescent="0.25">
      <c r="A8" s="3">
        <v>7</v>
      </c>
      <c r="B8" s="3"/>
      <c r="D8" s="3">
        <v>7</v>
      </c>
      <c r="E8" s="3"/>
      <c r="F8" s="14"/>
      <c r="H8" s="17" t="s">
        <v>39</v>
      </c>
      <c r="I8" s="16" t="str">
        <f>B3&amp;E4</f>
        <v>新機能(交付要綱第2条1項2号の事業)診療所</v>
      </c>
      <c r="J8" s="13">
        <v>245000</v>
      </c>
    </row>
    <row r="9" spans="1:10" x14ac:dyDescent="0.25">
      <c r="A9" s="3">
        <v>8</v>
      </c>
      <c r="B9" s="3"/>
      <c r="D9" s="3">
        <v>8</v>
      </c>
      <c r="E9" s="3"/>
      <c r="F9" s="14"/>
      <c r="H9" s="17" t="s">
        <v>40</v>
      </c>
      <c r="I9" s="16" t="str">
        <f>B3&amp;E5</f>
        <v>新機能(交付要綱第2条1項2号の事業)薬局</v>
      </c>
      <c r="J9" s="13">
        <v>256000</v>
      </c>
    </row>
    <row r="10" spans="1:10" x14ac:dyDescent="0.25">
      <c r="A10" s="3">
        <v>9</v>
      </c>
      <c r="B10" s="3"/>
      <c r="D10" s="3">
        <v>9</v>
      </c>
      <c r="E10" s="3"/>
      <c r="F10" s="14"/>
      <c r="H10" s="17" t="s">
        <v>41</v>
      </c>
      <c r="I10" s="16" t="str">
        <f>B4&amp;E2</f>
        <v>併用(交付要綱第2条1項3号の事業)大規模病院（病床数200床以上）</v>
      </c>
      <c r="J10" s="13">
        <v>6022000</v>
      </c>
    </row>
    <row r="11" spans="1:10" x14ac:dyDescent="0.25">
      <c r="A11" s="3">
        <v>10</v>
      </c>
      <c r="B11" s="3"/>
      <c r="D11" s="3">
        <v>10</v>
      </c>
      <c r="E11" s="3"/>
      <c r="F11" s="14"/>
      <c r="H11" s="17" t="s">
        <v>42</v>
      </c>
      <c r="I11" s="16" t="str">
        <f>B4&amp;E3</f>
        <v>併用(交付要綱第2条1項3号の事業)病院（病床数200床未満）</v>
      </c>
      <c r="J11" s="13">
        <v>4059000</v>
      </c>
    </row>
    <row r="12" spans="1:10" x14ac:dyDescent="0.25">
      <c r="A12" s="3">
        <v>11</v>
      </c>
      <c r="B12" s="3"/>
      <c r="D12" s="3">
        <v>11</v>
      </c>
      <c r="E12" s="3"/>
      <c r="F12" s="14"/>
      <c r="H12" s="17" t="s">
        <v>43</v>
      </c>
      <c r="I12" s="16" t="str">
        <f>B4&amp;E4</f>
        <v>併用(交付要綱第2条1項3号の事業)診療所</v>
      </c>
      <c r="J12" s="13">
        <v>542000</v>
      </c>
    </row>
    <row r="13" spans="1:10" x14ac:dyDescent="0.25">
      <c r="A13" s="3">
        <v>12</v>
      </c>
      <c r="B13" s="3"/>
      <c r="D13" s="3">
        <v>12</v>
      </c>
      <c r="E13" s="3"/>
      <c r="F13" s="14"/>
      <c r="H13" s="17" t="s">
        <v>44</v>
      </c>
      <c r="I13" s="16" t="str">
        <f>B4&amp;E5</f>
        <v>併用(交付要綱第2条1項3号の事業)薬局</v>
      </c>
      <c r="J13" s="13">
        <v>553000</v>
      </c>
    </row>
    <row r="14" spans="1:10" x14ac:dyDescent="0.25">
      <c r="A14" s="3">
        <v>13</v>
      </c>
      <c r="B14" s="3"/>
      <c r="D14" s="3">
        <v>13</v>
      </c>
      <c r="E14" s="3"/>
      <c r="F14" s="14"/>
      <c r="H14" s="18"/>
      <c r="I14" s="19"/>
      <c r="J14" s="18"/>
    </row>
    <row r="15" spans="1:10" x14ac:dyDescent="0.25">
      <c r="A15" s="3">
        <v>14</v>
      </c>
      <c r="B15" s="3"/>
      <c r="D15" s="3">
        <v>14</v>
      </c>
      <c r="E15" s="3"/>
      <c r="F15" s="14"/>
      <c r="H15" s="20"/>
      <c r="I15" s="21"/>
      <c r="J15" s="20"/>
    </row>
    <row r="16" spans="1:10" x14ac:dyDescent="0.25">
      <c r="A16" s="3">
        <v>15</v>
      </c>
      <c r="B16" s="3"/>
      <c r="D16" s="3">
        <v>15</v>
      </c>
      <c r="E16" s="3"/>
      <c r="F16" s="14"/>
      <c r="H16" s="20"/>
      <c r="I16" s="21"/>
      <c r="J16" s="20"/>
    </row>
    <row r="17" spans="1:10" x14ac:dyDescent="0.25">
      <c r="A17" s="3">
        <v>16</v>
      </c>
      <c r="B17" s="3"/>
      <c r="D17" s="3">
        <v>16</v>
      </c>
      <c r="E17" s="3"/>
      <c r="F17" s="14"/>
      <c r="H17" s="20"/>
      <c r="I17" s="21"/>
      <c r="J17" s="20"/>
    </row>
    <row r="18" spans="1:10" x14ac:dyDescent="0.25">
      <c r="A18" s="3">
        <v>17</v>
      </c>
      <c r="B18" s="3"/>
      <c r="D18" s="3">
        <v>17</v>
      </c>
      <c r="E18" s="3"/>
      <c r="F18" s="14"/>
      <c r="H18" s="20"/>
      <c r="I18" s="21"/>
      <c r="J18" s="20"/>
    </row>
    <row r="19" spans="1:10" x14ac:dyDescent="0.25">
      <c r="A19" s="3">
        <v>18</v>
      </c>
      <c r="B19" s="3"/>
      <c r="D19" s="3">
        <v>18</v>
      </c>
      <c r="E19" s="3"/>
      <c r="F19" s="14"/>
      <c r="H19" s="20"/>
      <c r="I19" s="21"/>
      <c r="J19" s="20"/>
    </row>
    <row r="20" spans="1:10" x14ac:dyDescent="0.25">
      <c r="A20" s="3">
        <v>19</v>
      </c>
      <c r="B20" s="3"/>
      <c r="D20" s="3">
        <v>19</v>
      </c>
      <c r="E20" s="3"/>
      <c r="F20" s="14"/>
      <c r="H20" s="20"/>
      <c r="I20" s="21"/>
      <c r="J20" s="20"/>
    </row>
    <row r="21" spans="1:10" x14ac:dyDescent="0.25">
      <c r="A21" s="3">
        <v>20</v>
      </c>
      <c r="B21" s="3"/>
      <c r="D21" s="3">
        <v>20</v>
      </c>
      <c r="E21" s="3"/>
      <c r="F21" s="14"/>
      <c r="H21" s="20"/>
      <c r="I21" s="21"/>
      <c r="J21" s="20"/>
    </row>
    <row r="22" spans="1:10" x14ac:dyDescent="0.25">
      <c r="A22" s="3">
        <v>21</v>
      </c>
      <c r="B22" s="3"/>
      <c r="D22" s="3">
        <v>21</v>
      </c>
      <c r="E22" s="3"/>
      <c r="F22" s="14"/>
      <c r="H22" s="20"/>
      <c r="I22" s="21"/>
      <c r="J22" s="20"/>
    </row>
    <row r="23" spans="1:10" x14ac:dyDescent="0.25">
      <c r="A23" s="3">
        <v>22</v>
      </c>
      <c r="B23" s="3"/>
      <c r="D23" s="3">
        <v>22</v>
      </c>
      <c r="E23" s="3"/>
      <c r="F23" s="14"/>
      <c r="H23" s="20"/>
      <c r="I23" s="21"/>
      <c r="J23" s="20"/>
    </row>
    <row r="24" spans="1:10" x14ac:dyDescent="0.25">
      <c r="A24" s="3">
        <v>23</v>
      </c>
      <c r="B24" s="3"/>
      <c r="D24" s="3">
        <v>23</v>
      </c>
      <c r="E24" s="3"/>
      <c r="F24" s="14"/>
      <c r="H24" s="20"/>
      <c r="I24" s="21"/>
      <c r="J24" s="20"/>
    </row>
    <row r="25" spans="1:10" x14ac:dyDescent="0.25">
      <c r="A25" s="3">
        <v>24</v>
      </c>
      <c r="B25" s="3"/>
      <c r="D25" s="3">
        <v>24</v>
      </c>
      <c r="E25" s="3"/>
      <c r="F25" s="14"/>
      <c r="H25" s="20"/>
      <c r="I25" s="21"/>
      <c r="J25" s="20"/>
    </row>
    <row r="26" spans="1:10" x14ac:dyDescent="0.25">
      <c r="A26" s="3">
        <v>25</v>
      </c>
      <c r="B26" s="3"/>
      <c r="D26" s="3">
        <v>25</v>
      </c>
      <c r="E26" s="3"/>
      <c r="F26" s="14"/>
      <c r="H26" s="20"/>
      <c r="I26" s="21"/>
      <c r="J26" s="20"/>
    </row>
    <row r="27" spans="1:10" x14ac:dyDescent="0.25">
      <c r="A27" s="3">
        <v>26</v>
      </c>
      <c r="B27" s="3"/>
      <c r="D27" s="3">
        <v>26</v>
      </c>
      <c r="E27" s="3"/>
      <c r="F27" s="14"/>
      <c r="H27" s="20"/>
      <c r="I27" s="21"/>
      <c r="J27" s="20"/>
    </row>
    <row r="28" spans="1:10" x14ac:dyDescent="0.25">
      <c r="A28" s="3">
        <v>27</v>
      </c>
      <c r="B28" s="3"/>
      <c r="D28" s="3">
        <v>27</v>
      </c>
      <c r="E28" s="3"/>
      <c r="F28" s="14"/>
      <c r="H28" s="20"/>
      <c r="I28" s="21"/>
      <c r="J28" s="20"/>
    </row>
    <row r="29" spans="1:10" x14ac:dyDescent="0.25">
      <c r="A29" s="3">
        <v>28</v>
      </c>
      <c r="B29" s="3"/>
      <c r="D29" s="3">
        <v>28</v>
      </c>
      <c r="E29" s="3"/>
      <c r="F29" s="14"/>
      <c r="H29" s="20"/>
      <c r="I29" s="21"/>
      <c r="J29" s="20"/>
    </row>
    <row r="30" spans="1:10" x14ac:dyDescent="0.25">
      <c r="A30" s="3">
        <v>29</v>
      </c>
      <c r="B30" s="3"/>
      <c r="D30" s="3">
        <v>29</v>
      </c>
      <c r="E30" s="3"/>
      <c r="F30" s="14"/>
      <c r="H30" s="20"/>
      <c r="I30" s="21"/>
      <c r="J30" s="20"/>
    </row>
    <row r="31" spans="1:10" x14ac:dyDescent="0.25">
      <c r="A31" s="3">
        <v>30</v>
      </c>
      <c r="B31" s="3"/>
      <c r="D31" s="3">
        <v>30</v>
      </c>
      <c r="E31" s="3"/>
      <c r="F31" s="14"/>
      <c r="H31" s="20"/>
      <c r="I31" s="21"/>
      <c r="J31" s="20"/>
    </row>
  </sheetData>
  <phoneticPr fontId="1"/>
  <dataValidations count="1">
    <dataValidation allowBlank="1" showInputMessage="1" showErrorMessage="1" promptTitle="事業区分＆施設区分" prompt="２項目を連結する計算式です_x000a_" sqref="I2:I13" xr:uid="{39FA23EB-6953-4BBC-A990-D36A77AB8B46}"/>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設定用</vt:lpstr>
      <vt:lpstr>別紙1!Print_Area</vt:lpstr>
      <vt:lpstr>別紙1!Print_Titles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2024-08-28T04:17:03Z</dcterms:created>
  <dcterms:modified xsi:type="dcterms:W3CDTF">2024-10-09T09:57:52Z</dcterms:modified>
</cp:coreProperties>
</file>