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54761CA-A030-4AC5-9DEB-72DFE8E10AC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<sst xmlns="http://schemas.openxmlformats.org/spreadsheetml/2006/main" count="3181" uniqueCount="1057">
  <si>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</si>
  <si>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</si>
  <si>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</si>
  <si>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</si>
  <si>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</si>
  <si>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</si>
  <si>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</si>
  <si>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</si>
  <si>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</si>
  <si>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</si>
  <si>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</si>
  <si>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</si>
  <si>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</si>
  <si>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</si>
  <si>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</si>
  <si>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</si>
  <si>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</si>
  <si>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</si>
  <si>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</si>
  <si>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</si>
  <si>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</si>
  <si>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</si>
  <si>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</si>
  <si>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</si>
  <si>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</si>
  <si>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</si>
  <si>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</si>
  <si>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</si>
  <si>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</si>
  <si>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</si>
  <si>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</si>
  <si>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</si>
  <si>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</si>
  <si>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</si>
  <si>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</si>
  <si>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</si>
  <si>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</si>
  <si>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</si>
  <si>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</si>
  <si>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</si>
  <si>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</si>
  <si>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</si>
  <si>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</si>
  <si>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</si>
  <si>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</si>
  <si>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</si>
  <si>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</si>
  <si>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</si>
  <si>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</si>
  <si>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</si>
  <si>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</si>
  <si>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</si>
  <si>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</si>
  <si>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</si>
  <si>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</si>
  <si>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</si>
  <si>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</si>
  <si>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</si>
  <si>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</si>
  <si>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</si>
  <si>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</si>
  <si>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</si>
  <si>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</si>
  <si>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</si>
  <si>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</si>
  <si>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</si>
  <si>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</si>
  <si>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</si>
  <si>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</si>
  <si>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</si>
  <si>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</si>
  <si>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</si>
  <si>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</si>
  <si>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</si>
  <si>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</si>
  <si>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</si>
  <si>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</si>
  <si>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</si>
  <si>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</si>
  <si>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</si>
  <si>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</si>
  <si>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</si>
  <si>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</si>
  <si>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</si>
  <si>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</si>
  <si>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</si>
  <si>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</si>
  <si>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</si>
  <si>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</si>
  <si>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</si>
  <si>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</si>
  <si>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</si>
  <si>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</si>
  <si>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</si>
  <si>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</si>
  <si>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</si>
  <si>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</si>
  <si>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</si>
  <si>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</si>
  <si>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</si>
  <si>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</si>
  <si>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</si>
  <si>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</si>
  <si>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</si>
  <si>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</si>
  <si>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</si>
  <si>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</si>
  <si>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</si>
  <si>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</si>
  <si>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</si>
  <si>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</si>
  <si>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</si>
  <si>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</si>
  <si>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</si>
  <si>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</si>
  <si>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</si>
  <si>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</si>
  <si>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</si>
  <si>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</si>
  <si>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</si>
  <si>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</si>
  <si>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</si>
  <si>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</si>
  <si>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</si>
  <si>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</si>
  <si>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</si>
  <si>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</si>
  <si>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</si>
  <si>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</si>
  <si>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</si>
  <si>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</si>
  <si>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</si>
  <si>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</si>
  <si>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</si>
  <si>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</si>
  <si>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</si>
  <si>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</si>
  <si>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</si>
  <si>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</si>
  <si>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</si>
  <si>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</si>
  <si>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</si>
  <si>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</si>
  <si>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</si>
  <si>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</si>
  <si>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</si>
  <si>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</si>
  <si>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</si>
  <si>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</si>
  <si>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</si>
  <si>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</si>
  <si>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</si>
  <si>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</si>
  <si>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</si>
  <si>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</si>
  <si>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</si>
  <si>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</si>
  <si>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</si>
  <si>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</si>
  <si>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</si>
  <si>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</si>
  <si>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</si>
  <si>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</si>
  <si>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</si>
  <si>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</si>
  <si>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</si>
  <si>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</si>
  <si>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</si>
  <si>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</si>
  <si>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</si>
  <si>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</si>
  <si>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</si>
  <si>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</si>
  <si>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</si>
  <si>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</si>
  <si>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</si>
  <si>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</si>
  <si>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</si>
  <si>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</si>
  <si>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</si>
  <si>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</si>
  <si>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</si>
  <si>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</si>
  <si>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</si>
  <si>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</si>
  <si>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</si>
  <si>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</si>
  <si>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</si>
  <si>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</si>
  <si>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</si>
  <si>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</si>
  <si>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</si>
  <si>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</si>
  <si>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</si>
  <si>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</si>
  <si>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</si>
  <si>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</si>
  <si>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</si>
  <si>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</si>
  <si>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</si>
  <si>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</si>
  <si>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</si>
  <si>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</si>
  <si>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</si>
  <si>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</si>
  <si>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</si>
  <si>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</si>
  <si>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</si>
  <si>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</si>
  <si>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</si>
  <si>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</si>
  <si>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</si>
  <si>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</si>
  <si>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</si>
  <si>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</si>
  <si>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</si>
  <si>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</si>
  <si>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</si>
  <si>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</si>
  <si>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</si>
  <si>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</si>
  <si>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</si>
  <si>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</si>
  <si>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</si>
  <si>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</si>
  <si>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</si>
  <si>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</si>
  <si>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</si>
  <si>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</si>
  <si>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</si>
  <si>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</si>
  <si>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</si>
  <si>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</si>
  <si>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</si>
  <si>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</si>
  <si>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</si>
  <si>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</si>
  <si>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</si>
  <si>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</si>
  <si>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</si>
  <si>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</si>
  <si>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</si>
  <si>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</si>
  <si>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</si>
  <si>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</si>
  <si>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</si>
  <si>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</si>
  <si>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</si>
  <si>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</si>
  <si>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</si>
  <si>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</si>
  <si>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</si>
  <si>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</si>
  <si>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</si>
  <si>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</si>
  <si>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</si>
  <si>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</si>
  <si>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</si>
  <si>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</si>
  <si>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</si>
  <si>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</si>
  <si>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</si>
  <si>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</si>
  <si>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</si>
  <si>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</si>
  <si>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</si>
  <si>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</si>
  <si>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</si>
  <si>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</si>
  <si>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</si>
  <si>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</si>
  <si>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</si>
  <si>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</si>
  <si>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</si>
  <si>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</si>
  <si>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</si>
  <si>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</si>
  <si>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</si>
  <si>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</si>
  <si>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</si>
  <si>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</si>
  <si>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</si>
  <si>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</si>
  <si>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</si>
  <si>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</si>
  <si>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</si>
  <si>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</si>
  <si>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</si>
  <si>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</si>
  <si>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</si>
  <si>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</si>
  <si>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</si>
  <si>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</si>
  <si>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</si>
  <si>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</si>
  <si>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</si>
  <si>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</si>
  <si>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</si>
  <si>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</si>
  <si>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</si>
  <si>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</si>
  <si>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</si>
  <si>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</si>
  <si>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</si>
  <si>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</si>
  <si>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</si>
  <si>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</si>
  <si>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</si>
  <si>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</si>
  <si>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</si>
  <si>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</si>
  <si>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</si>
  <si>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</si>
  <si>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</si>
  <si>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</si>
  <si>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</si>
  <si>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</si>
  <si>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</si>
  <si>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</si>
  <si>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</si>
  <si>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</si>
  <si>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</si>
  <si>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</si>
  <si>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</si>
  <si>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</si>
  <si>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</si>
  <si>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</si>
  <si>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</si>
  <si>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</si>
  <si>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</si>
  <si>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</si>
  <si>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</si>
  <si>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</si>
  <si>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</si>
  <si>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</si>
  <si>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</si>
  <si>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</si>
  <si>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</si>
  <si>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</si>
  <si>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</si>
  <si>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</si>
  <si>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</si>
  <si>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</si>
  <si>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</si>
  <si>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</si>
  <si>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</si>
  <si>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</si>
  <si>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</si>
  <si>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</si>
  <si>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</si>
  <si>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</si>
  <si>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</si>
  <si>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</si>
  <si>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</si>
  <si>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</si>
  <si>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</si>
  <si>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</si>
  <si>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</si>
  <si>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</si>
  <si>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</si>
  <si>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</si>
  <si>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</si>
  <si>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</si>
  <si>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</si>
  <si>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</si>
  <si>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</si>
  <si>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</si>
  <si>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</si>
  <si>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</si>
  <si>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</si>
  <si>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</si>
  <si>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</si>
  <si>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</si>
  <si>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</si>
  <si>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</si>
  <si>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</si>
  <si>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</si>
  <si>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</si>
  <si>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</si>
  <si>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</si>
  <si>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</si>
  <si>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</si>
  <si>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</si>
  <si>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</si>
  <si>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</si>
  <si>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</si>
  <si>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</si>
  <si>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</si>
  <si>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</si>
  <si>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</si>
  <si>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</si>
  <si>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</si>
  <si>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</si>
  <si>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</si>
  <si>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</si>
  <si>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</si>
  <si>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</si>
  <si>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</si>
  <si>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</si>
  <si>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</si>
  <si>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</si>
  <si>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</si>
  <si>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</si>
  <si>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</si>
  <si>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</si>
  <si>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</si>
  <si>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</si>
  <si>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</si>
  <si>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</si>
  <si>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</si>
  <si>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</si>
  <si>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</si>
  <si>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</si>
  <si>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</si>
  <si>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</si>
  <si>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</si>
  <si>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</si>
  <si>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</si>
  <si>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</si>
  <si>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</si>
  <si>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</si>
  <si>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</si>
  <si>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</si>
  <si>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</si>
  <si>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</si>
  <si>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</si>
  <si>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</si>
  <si>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</si>
  <si>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</si>
  <si>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</si>
  <si>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</si>
  <si>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</si>
  <si>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</si>
  <si>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</si>
  <si>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</si>
  <si>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</si>
  <si>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</si>
  <si>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</si>
  <si>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</si>
  <si>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</si>
  <si>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</si>
  <si>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</si>
  <si>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</si>
  <si>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</si>
  <si>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</si>
  <si>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</si>
  <si>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</si>
  <si>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</si>
  <si>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</si>
  <si>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</si>
  <si>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</si>
  <si>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</si>
  <si>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</si>
  <si>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</si>
  <si>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</si>
  <si>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</si>
  <si>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</si>
  <si>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</si>
  <si>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</si>
  <si>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</si>
  <si>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</si>
  <si>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</si>
  <si>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</si>
  <si>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</si>
  <si>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</si>
  <si>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</si>
  <si>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</si>
  <si>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</si>
  <si>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</si>
  <si>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</si>
  <si>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</si>
  <si>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</si>
  <si>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</si>
  <si>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</si>
  <si>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</si>
  <si>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</si>
  <si>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</si>
  <si>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</si>
  <si>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</si>
  <si>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</si>
  <si>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</si>
  <si>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</si>
  <si>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</si>
  <si>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</si>
  <si>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</si>
  <si>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</si>
  <si>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</si>
  <si>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</si>
  <si>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</si>
  <si>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</si>
  <si>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</si>
  <si>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</si>
  <si>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</si>
  <si>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</si>
  <si>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</si>
  <si>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</si>
  <si>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</si>
  <si>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</si>
  <si>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</si>
  <si>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</si>
  <si>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</si>
  <si>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</si>
  <si>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</si>
  <si>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</si>
  <si>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</si>
  <si>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</si>
  <si>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</si>
  <si>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</si>
  <si>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</si>
  <si>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</si>
  <si>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</si>
  <si>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</si>
  <si>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</si>
  <si>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</si>
  <si>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</si>
  <si>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</si>
  <si>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</si>
  <si>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</si>
  <si>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</si>
  <si>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</si>
  <si>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</si>
  <si>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</si>
  <si>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</si>
  <si>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</si>
  <si>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</si>
  <si>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</si>
  <si>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</si>
  <si>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</si>
  <si>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</si>
  <si>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</si>
  <si>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</si>
  <si>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</si>
  <si>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</si>
  <si>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</si>
  <si>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</si>
  <si>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</si>
  <si>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</si>
  <si>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</si>
  <si>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</si>
  <si>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</si>
  <si>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</si>
  <si>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</si>
  <si>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</si>
  <si>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</si>
  <si>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</si>
  <si>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</si>
  <si>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</si>
  <si>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</si>
  <si>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</si>
  <si>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</si>
  <si>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</si>
  <si>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</si>
  <si>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</si>
  <si>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</si>
  <si>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</si>
  <si>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</si>
  <si>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</si>
  <si>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</si>
  <si>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</si>
  <si>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</si>
  <si>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</si>
  <si>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</si>
  <si>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</si>
  <si>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</si>
  <si>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</si>
  <si>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</si>
  <si>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</si>
  <si>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</si>
  <si>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</si>
  <si>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</si>
  <si>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</si>
  <si>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</si>
  <si>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</si>
  <si>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</si>
  <si>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</si>
  <si>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</si>
  <si>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</si>
  <si>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</si>
  <si>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</si>
  <si>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</si>
  <si>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</si>
  <si>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</si>
  <si>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</si>
  <si>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</si>
  <si>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</si>
  <si>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</si>
  <si>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</si>
  <si>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</si>
  <si>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</si>
  <si>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</si>
  <si>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</si>
  <si>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</si>
  <si>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</si>
  <si>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</si>
  <si>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</si>
  <si>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</si>
  <si>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</si>
  <si>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</si>
  <si>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</si>
  <si>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</si>
  <si>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</si>
  <si>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</si>
  <si>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</si>
  <si>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</si>
  <si>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</si>
  <si>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</si>
  <si>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</si>
  <si>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</si>
  <si>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</si>
  <si>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</si>
  <si>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</si>
  <si>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</si>
  <si>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</si>
  <si>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</si>
  <si>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</si>
  <si>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</si>
  <si>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</si>
  <si>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</si>
  <si>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</si>
  <si>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</si>
  <si>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</si>
  <si>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</si>
  <si>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</si>
  <si>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</si>
  <si>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</si>
  <si>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</si>
  <si>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</si>
  <si>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</si>
  <si>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</si>
  <si>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</si>
  <si>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</si>
  <si>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</si>
  <si>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</si>
  <si>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</si>
  <si>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</si>
  <si>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</si>
  <si>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</si>
  <si>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</si>
  <si>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</si>
  <si>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</si>
  <si>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</si>
  <si>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</si>
  <si>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</si>
  <si>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</si>
  <si>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</si>
  <si>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</si>
  <si>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</si>
  <si>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</si>
  <si>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</si>
  <si>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</si>
  <si>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</si>
  <si>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</si>
  <si>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</si>
  <si>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</si>
  <si>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</si>
  <si>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</si>
  <si>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</si>
  <si>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</si>
  <si>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</si>
  <si>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</si>
  <si>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</si>
  <si>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</si>
  <si>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</si>
  <si>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</si>
  <si>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</si>
  <si>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</si>
  <si>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</si>
  <si>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</si>
  <si>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</si>
  <si>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</si>
  <si>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</si>
  <si>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</si>
  <si>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</si>
  <si>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</si>
  <si>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</si>
  <si>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</si>
  <si>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</si>
  <si>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</si>
  <si>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</si>
  <si>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</si>
  <si>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</si>
  <si>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</si>
  <si>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</si>
  <si>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</si>
  <si>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</si>
  <si>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</si>
  <si>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</si>
  <si>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</si>
  <si>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</si>
  <si>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</si>
  <si>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</si>
  <si>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</si>
  <si>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</si>
  <si>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</si>
  <si>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</si>
  <si>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</si>
  <si>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</si>
  <si>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</si>
  <si>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</si>
  <si>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</si>
  <si>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</si>
  <si>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</si>
  <si>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</si>
  <si>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</si>
  <si>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</si>
  <si>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</si>
  <si>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</si>
  <si>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</si>
  <si>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</si>
  <si>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</si>
  <si>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</si>
  <si>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</si>
  <si>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</si>
  <si>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</si>
  <si>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</si>
  <si>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</si>
  <si>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</si>
  <si>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</si>
  <si>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</si>
  <si>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</si>
  <si>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</si>
  <si>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</si>
  <si>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</si>
  <si>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</si>
  <si>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</si>
  <si>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</si>
  <si>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</si>
  <si>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</si>
  <si>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</si>
  <si>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</si>
  <si>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</si>
  <si>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</si>
  <si>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</si>
  <si>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</si>
  <si>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</si>
  <si>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</si>
  <si>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</si>
  <si>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</si>
  <si>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</si>
  <si>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</si>
  <si>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</si>
  <si>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</si>
  <si>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</si>
  <si>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</si>
  <si>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</si>
  <si>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</si>
  <si>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</si>
  <si>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</si>
  <si>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</si>
  <si>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</si>
  <si>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</si>
  <si>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</si>
  <si>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</si>
  <si>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</si>
  <si>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</si>
  <si>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</si>
  <si>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</si>
  <si>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</si>
  <si>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</si>
  <si>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</si>
  <si>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</si>
  <si>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</si>
  <si>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</si>
  <si>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</si>
  <si>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</si>
  <si>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</si>
  <si>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</si>
  <si>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</si>
  <si>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</si>
  <si>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</si>
  <si>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</si>
  <si>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</si>
  <si>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</si>
  <si>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</si>
  <si>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</si>
  <si>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</si>
  <si>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</si>
  <si>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</si>
  <si>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</si>
  <si>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</si>
  <si>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</si>
  <si>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</si>
  <si>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</si>
  <si>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</si>
  <si>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</si>
  <si>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</si>
  <si>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</si>
  <si>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</si>
  <si>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</si>
  <si>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</si>
  <si>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</si>
  <si>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</si>
  <si>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</si>
  <si>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</si>
  <si>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</si>
  <si>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</si>
  <si>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</si>
  <si>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</si>
  <si>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</si>
  <si>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</si>
  <si>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</si>
  <si>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</si>
  <si>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</si>
  <si>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</si>
  <si>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</si>
  <si>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</si>
  <si>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</si>
  <si>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</si>
  <si>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</si>
  <si>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</si>
  <si>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</si>
  <si>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</si>
  <si>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</si>
  <si>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</si>
  <si>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</si>
  <si>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</si>
  <si>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</si>
  <si>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</si>
  <si>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</si>
  <si>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</si>
  <si>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</si>
  <si>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</si>
  <si>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</si>
  <si>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</si>
  <si>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</si>
  <si>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</si>
  <si>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</si>
  <si>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</si>
  <si>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</si>
  <si>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</si>
  <si>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</si>
  <si>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</si>
  <si>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</si>
  <si>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</si>
  <si>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</si>
  <si>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</si>
  <si>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</si>
  <si>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</si>
  <si>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</si>
  <si>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</si>
  <si>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</si>
  <si>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</si>
  <si>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</si>
  <si>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</si>
  <si>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</si>
  <si>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</si>
  <si>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</si>
  <si>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</si>
  <si>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</si>
  <si>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</si>
  <si>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</si>
  <si>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</si>
  <si>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</si>
  <si>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</si>
  <si>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</si>
  <si>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</si>
  <si>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</si>
  <si>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</si>
  <si>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</si>
  <si>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</si>
  <si>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</si>
  <si>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</si>
  <si>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</si>
  <si>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</si>
  <si>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</si>
  <si>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</si>
  <si>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</si>
  <si>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</si>
  <si>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</si>
  <si>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</si>
  <si>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</si>
  <si>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</si>
  <si>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</si>
  <si>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</si>
  <si>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</si>
  <si>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</si>
  <si>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</si>
  <si>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</si>
  <si>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</si>
  <si>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</si>
  <si>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</si>
  <si>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</si>
  <si>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</si>
  <si>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</si>
  <si>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</si>
  <si>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</si>
  <si>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</si>
  <si>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</si>
  <si>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</si>
  <si>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</si>
  <si>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</si>
  <si>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</si>
  <si>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</si>
  <si>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</si>
  <si>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</si>
  <si>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</si>
  <si>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</si>
  <si>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</si>
  <si>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</si>
  <si>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</si>
  <si>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</si>
  <si>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</si>
  <si>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</si>
  <si>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</si>
  <si>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</si>
  <si>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</si>
  <si>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</si>
  <si>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</si>
  <si>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</si>
  <si>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</si>
  <si>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</si>
  <si>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</si>
  <si>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</si>
  <si>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</si>
  <si>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</si>
  <si>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</si>
  <si>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</si>
  <si>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</si>
  <si>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</si>
  <si>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</si>
  <si>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</si>
  <si>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</si>
  <si>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</si>
  <si>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</si>
  <si>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</si>
  <si>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</si>
  <si>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</si>
  <si>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</si>
  <si>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</si>
  <si>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</si>
  <si>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</si>
  <si>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</si>
  <si>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</si>
  <si>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</si>
  <si>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</si>
  <si>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</si>
  <si>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</si>
  <si>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</si>
  <si>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</si>
  <si>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</si>
  <si>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</si>
  <si>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</si>
  <si>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</si>
  <si>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</si>
  <si>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</si>
  <si>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</si>
  <si>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</si>
  <si>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</si>
  <si>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</si>
  <si>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</si>
  <si>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</si>
  <si>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</si>
  <si>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</si>
  <si>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</si>
  <si>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</si>
  <si>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</si>
  <si>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</si>
  <si>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</si>
  <si>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</si>
  <si>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</si>
  <si>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</si>
  <si>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</si>
  <si>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</si>
  <si>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</si>
  <si>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</si>
  <si>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</si>
  <si>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</si>
  <si>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</si>
  <si>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</si>
  <si>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</si>
  <si>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</si>
  <si>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</si>
  <si>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</si>
  <si>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</si>
  <si>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</si>
  <si>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</si>
  <si>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</si>
  <si>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</si>
  <si>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</si>
  <si>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</si>
  <si>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</si>
  <si>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</si>
  <si>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</si>
  <si>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</si>
  <si>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</si>
  <si>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</si>
  <si>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</si>
  <si>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</si>
  <si>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</si>
  <si>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</si>
  <si>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</si>
  <si>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</si>
  <si>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</si>
  <si>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</si>
  <si>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</si>
  <si>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</si>
  <si>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</si>
  <si>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</si>
  <si>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</si>
  <si>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</si>
  <si>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</si>
  <si>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</si>
  <si>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</si>
  <si>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</si>
  <si>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</si>
  <si>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</si>
  <si>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</si>
  <si>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</si>
  <si>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</si>
  <si>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</si>
  <si>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</si>
  <si>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</si>
  <si>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</si>
  <si>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</si>
  <si>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</si>
  <si>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</si>
  <si>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</si>
  <si>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</si>
  <si>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</si>
  <si>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</si>
  <si>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</si>
  <si>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</si>
  <si>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</si>
  <si>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</si>
  <si>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</si>
  <si>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</si>
  <si>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</si>
  <si>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</si>
  <si>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</si>
  <si>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</si>
  <si>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</si>
  <si>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</si>
  <si>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</si>
  <si>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</si>
  <si>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医療法人互生会アクアリハビリテーション病院</t>
    <phoneticPr fontId="3"/>
  </si>
  <si>
    <t>〒292-0812 木更津市矢那４４９０－５</t>
    <phoneticPr fontId="3"/>
  </si>
  <si>
    <t>〇</t>
  </si>
  <si>
    <t>医療法人</t>
  </si>
  <si>
    <t>複数の診療科で活用</t>
  </si>
  <si>
    <t>内科</t>
  </si>
  <si>
    <t>整形外科</t>
  </si>
  <si>
    <t>耳鼻咽喉科</t>
  </si>
  <si>
    <t>地域一般入院料１</t>
  </si>
  <si>
    <t>地域包括ケア入院医療管理料４</t>
  </si>
  <si>
    <t>ＤＰＣ病院ではない</t>
  </si>
  <si>
    <t>有</t>
  </si>
  <si>
    <t>看護必要度Ⅰ</t>
    <phoneticPr fontId="3"/>
  </si>
  <si>
    <t>2階病棟</t>
  </si>
  <si>
    <t>急性期機能</t>
  </si>
  <si>
    <t>リハビリテーション科</t>
  </si>
  <si>
    <t>回復期ﾘﾊﾋﾞﾘﾃｰｼｮﾝ病棟入院料２</t>
  </si>
  <si>
    <t>3階病棟</t>
  </si>
  <si>
    <t>回復期機能</t>
  </si>
  <si>
    <t>循環器内科</t>
  </si>
  <si>
    <t>-</t>
    <phoneticPr fontId="3"/>
  </si>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</sst>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24521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1047</v>
      </c>
      <c r="M9" s="282" t="s">
        <v>1051</v>
      </c>
      <c r="N9" s="282" t="s">
        <v>1055</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t="s">
        <v>1036</v>
      </c>
      <c r="N12" s="29"/>
    </row>
    <row r="13" spans="1:22" s="21" customFormat="1" ht="34.5" customHeight="1">
      <c r="A13" s="244" t="s">
        <v>606</v>
      </c>
      <c r="B13" s="17"/>
      <c r="C13" s="19"/>
      <c r="D13" s="19"/>
      <c r="E13" s="19"/>
      <c r="F13" s="19"/>
      <c r="G13" s="19"/>
      <c r="H13" s="20"/>
      <c r="I13" s="421" t="s">
        <v>5</v>
      </c>
      <c r="J13" s="421"/>
      <c r="K13" s="421"/>
      <c r="L13" s="28"/>
      <c r="M13" s="28"/>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1047</v>
      </c>
      <c r="M22" s="282" t="s">
        <v>1051</v>
      </c>
      <c r="N22" s="282" t="s">
        <v>1055</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t="s">
        <v>1036</v>
      </c>
      <c r="N25" s="29"/>
    </row>
    <row r="26" spans="1:22" s="21" customFormat="1" ht="34.5" customHeight="1">
      <c r="A26" s="244" t="s">
        <v>607</v>
      </c>
      <c r="B26" s="17"/>
      <c r="C26" s="19"/>
      <c r="D26" s="19"/>
      <c r="E26" s="19"/>
      <c r="F26" s="19"/>
      <c r="G26" s="19"/>
      <c r="H26" s="20"/>
      <c r="I26" s="302" t="s">
        <v>5</v>
      </c>
      <c r="J26" s="303"/>
      <c r="K26" s="304"/>
      <c r="L26" s="28"/>
      <c r="M26" s="28"/>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1047</v>
      </c>
      <c r="M35" s="282" t="s">
        <v>1051</v>
      </c>
      <c r="N35" s="282" t="s">
        <v>1055</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1047</v>
      </c>
      <c r="M44" s="282" t="s">
        <v>1051</v>
      </c>
      <c r="N44" s="282" t="s">
        <v>1055</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1047</v>
      </c>
      <c r="M89" s="262" t="s">
        <v>1051</v>
      </c>
      <c r="N89" s="262" t="s">
        <v>1055</v>
      </c>
    </row>
    <row r="90" spans="1:23" s="21" customFormat="1">
      <c r="A90" s="243"/>
      <c r="B90" s="1"/>
      <c r="C90" s="3"/>
      <c r="D90" s="3"/>
      <c r="E90" s="3"/>
      <c r="F90" s="3"/>
      <c r="G90" s="3"/>
      <c r="H90" s="287"/>
      <c r="I90" s="67" t="s">
        <v>36</v>
      </c>
      <c r="J90" s="68"/>
      <c r="K90" s="69"/>
      <c r="L90" s="262" t="s">
        <v>1048</v>
      </c>
      <c r="M90" s="262" t="s">
        <v>1052</v>
      </c>
      <c r="N90" s="262" t="s">
        <v>1056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58</v>
      </c>
      <c r="K99" s="237" t="str">
        <f>IF(OR(COUNTIF(L99:N99,"未確認")&gt;0,COUNTIF(L99:N99,"~*")&gt;0),"※","")</f>
        <v/>
      </c>
      <c r="L99" s="258">
        <v>58</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42</v>
      </c>
      <c r="K101" s="237" t="str">
        <f>IF(OR(COUNTIF(L101:N101,"未確認")&gt;0,COUNTIF(L101:N101,"~*")&gt;0),"※","")</f>
        <v/>
      </c>
      <c r="L101" s="258">
        <v>42</v>
      </c>
      <c r="M101" s="258">
        <v>0</v>
      </c>
      <c r="N101" s="258">
        <v>0</v>
      </c>
    </row>
    <row r="102" spans="1:22" s="83" customFormat="1" ht="34.5" customHeight="1">
      <c r="A102" s="244" t="s">
        <v>610</v>
      </c>
      <c r="B102" s="84"/>
      <c r="C102" s="376"/>
      <c r="D102" s="378"/>
      <c r="E102" s="316" t="s">
        <v>612</v>
      </c>
      <c r="F102" s="317"/>
      <c r="G102" s="317"/>
      <c r="H102" s="318"/>
      <c r="I102" s="419"/>
      <c r="J102" s="256">
        <f t="shared" si="0"/>
        <v>58</v>
      </c>
      <c r="K102" s="237" t="str">
        <f t="shared" ref="K102:K111" si="1">IF(OR(COUNTIF(L101:N101,"未確認")&gt;0,COUNTIF(L101:N101,"~*")&gt;0),"※","")</f>
        <v/>
      </c>
      <c r="L102" s="258">
        <v>58</v>
      </c>
      <c r="M102" s="258">
        <v>0</v>
      </c>
      <c r="N102" s="258">
        <v>0</v>
      </c>
    </row>
    <row r="103" spans="1:22" s="83" customFormat="1" ht="34.5" customHeight="1">
      <c r="A103" s="244" t="s">
        <v>613</v>
      </c>
      <c r="B103" s="84"/>
      <c r="C103" s="333" t="s">
        <v>46</v>
      </c>
      <c r="D103" s="335"/>
      <c r="E103" s="333" t="s">
        <v>42</v>
      </c>
      <c r="F103" s="334"/>
      <c r="G103" s="334"/>
      <c r="H103" s="335"/>
      <c r="I103" s="419"/>
      <c r="J103" s="256">
        <f t="shared" si="0"/>
        <v>90</v>
      </c>
      <c r="K103" s="237" t="str">
        <f t="shared" si="1"/>
        <v/>
      </c>
      <c r="L103" s="258">
        <v>0</v>
      </c>
      <c r="M103" s="258">
        <v>60</v>
      </c>
      <c r="N103" s="258">
        <v>30</v>
      </c>
    </row>
    <row r="104" spans="1:22" s="83" customFormat="1" ht="34.5" customHeight="1">
      <c r="A104" s="244" t="s">
        <v>614</v>
      </c>
      <c r="B104" s="84"/>
      <c r="C104" s="395"/>
      <c r="D104" s="396"/>
      <c r="E104" s="427"/>
      <c r="F104" s="428"/>
      <c r="G104" s="319" t="s">
        <v>47</v>
      </c>
      <c r="H104" s="321"/>
      <c r="I104" s="419"/>
      <c r="J104" s="256">
        <f t="shared" si="0"/>
        <v>90</v>
      </c>
      <c r="K104" s="237" t="str">
        <f t="shared" si="1"/>
        <v/>
      </c>
      <c r="L104" s="258">
        <v>0</v>
      </c>
      <c r="M104" s="258">
        <v>60</v>
      </c>
      <c r="N104" s="258">
        <v>30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90</v>
      </c>
      <c r="K106" s="237" t="str">
        <f t="shared" si="1"/>
        <v/>
      </c>
      <c r="L106" s="258">
        <v>0</v>
      </c>
      <c r="M106" s="258">
        <v>60</v>
      </c>
      <c r="N106" s="258">
        <v>30</v>
      </c>
    </row>
    <row r="107" spans="1:22" s="83" customFormat="1" ht="34.5" customHeight="1">
      <c r="A107" s="244" t="s">
        <v>614</v>
      </c>
      <c r="B107" s="84"/>
      <c r="C107" s="395"/>
      <c r="D107" s="396"/>
      <c r="E107" s="427"/>
      <c r="F107" s="428"/>
      <c r="G107" s="319" t="s">
        <v>47</v>
      </c>
      <c r="H107" s="321"/>
      <c r="I107" s="419"/>
      <c r="J107" s="256">
        <f t="shared" si="0"/>
        <v>90</v>
      </c>
      <c r="K107" s="237" t="str">
        <f t="shared" si="1"/>
        <v/>
      </c>
      <c r="L107" s="258">
        <v>0</v>
      </c>
      <c r="M107" s="258">
        <v>60</v>
      </c>
      <c r="N107" s="258">
        <v>30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90</v>
      </c>
      <c r="K109" s="237" t="str">
        <f t="shared" si="1"/>
        <v/>
      </c>
      <c r="L109" s="258">
        <v>0</v>
      </c>
      <c r="M109" s="258">
        <v>60</v>
      </c>
      <c r="N109" s="258">
        <v>30</v>
      </c>
    </row>
    <row r="110" spans="1:22" s="83" customFormat="1" ht="34.5" customHeight="1">
      <c r="A110" s="244" t="s">
        <v>614</v>
      </c>
      <c r="B110" s="84"/>
      <c r="C110" s="395"/>
      <c r="D110" s="396"/>
      <c r="E110" s="431"/>
      <c r="F110" s="432"/>
      <c r="G110" s="316" t="s">
        <v>47</v>
      </c>
      <c r="H110" s="318"/>
      <c r="I110" s="419"/>
      <c r="J110" s="256">
        <f t="shared" si="0"/>
        <v>90</v>
      </c>
      <c r="K110" s="237" t="str">
        <f t="shared" si="1"/>
        <v/>
      </c>
      <c r="L110" s="258">
        <v>0</v>
      </c>
      <c r="M110" s="258">
        <v>60</v>
      </c>
      <c r="N110" s="258">
        <v>30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1049</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1039</v>
      </c>
      <c r="N123" s="98" t="s">
        <v>1053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1050</v>
      </c>
      <c r="N131" s="98" t="s">
        <v>567</v>
      </c>
    </row>
    <row r="132" spans="1:22" s="83" customFormat="1" ht="34.5" customHeight="1">
      <c r="A132" s="244" t="s">
        <v>621</v>
      </c>
      <c r="B132" s="84"/>
      <c r="C132" s="295"/>
      <c r="D132" s="297"/>
      <c r="E132" s="319" t="s">
        <v>58</v>
      </c>
      <c r="F132" s="320"/>
      <c r="G132" s="320"/>
      <c r="H132" s="321"/>
      <c r="I132" s="388"/>
      <c r="J132" s="101"/>
      <c r="K132" s="102"/>
      <c r="L132" s="82">
        <v>33</v>
      </c>
      <c r="M132" s="82">
        <v>60</v>
      </c>
      <c r="N132" s="82">
        <v>30</v>
      </c>
    </row>
    <row r="133" spans="1:22" s="83" customFormat="1" ht="67.5" customHeight="1">
      <c r="A133" s="244" t="s">
        <v>622</v>
      </c>
      <c r="B133" s="84"/>
      <c r="C133" s="333" t="s">
        <v>59</v>
      </c>
      <c r="D133" s="334"/>
      <c r="E133" s="334"/>
      <c r="F133" s="334"/>
      <c r="G133" s="334"/>
      <c r="H133" s="335"/>
      <c r="I133" s="388"/>
      <c r="J133" s="101"/>
      <c r="K133" s="102"/>
      <c r="L133" s="259" t="s">
        <v>1043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9</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21</v>
      </c>
      <c r="K154" s="264" t="str">
        <f t="shared" si="3"/>
        <v/>
      </c>
      <c r="L154" s="117">
        <v>21</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22</v>
      </c>
      <c r="K158" s="264" t="str">
        <f t="shared" si="3"/>
        <v/>
      </c>
      <c r="L158" s="117">
        <v>0</v>
      </c>
      <c r="M158" s="117">
        <v>0</v>
      </c>
      <c r="N158" s="117">
        <v>22</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60</v>
      </c>
      <c r="K195" s="264" t="str">
        <f t="shared" si="5"/>
        <v/>
      </c>
      <c r="L195" s="117">
        <v>0</v>
      </c>
      <c r="M195" s="117">
        <v>60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1045</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2.68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41</v>
      </c>
      <c r="K269" s="81" t="str">
        <f t="shared" si="8"/>
        <v/>
      </c>
      <c r="L269" s="147">
        <v>15</v>
      </c>
      <c r="M269" s="147">
        <v>17</v>
      </c>
      <c r="N269" s="147">
        <v>9</v>
      </c>
    </row>
    <row r="270" spans="1:22" s="83" customFormat="1" ht="34.5" customHeight="1">
      <c r="A270" s="249" t="s">
        <v>725</v>
      </c>
      <c r="B270" s="120"/>
      <c r="C270" s="370"/>
      <c r="D270" s="370"/>
      <c r="E270" s="370"/>
      <c r="F270" s="370"/>
      <c r="G270" s="370" t="s">
        <v>148</v>
      </c>
      <c r="H270" s="370"/>
      <c r="I270" s="403"/>
      <c r="J270" s="266">
        <f t="shared" si="9"/>
        <v>5.6999999999999993</v>
      </c>
      <c r="K270" s="81" t="str">
        <f t="shared" si="8"/>
        <v/>
      </c>
      <c r="L270" s="148">
        <v>0.9</v>
      </c>
      <c r="M270" s="148">
        <v>2.5</v>
      </c>
      <c r="N270" s="148">
        <v>2.2999999999999998</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3</v>
      </c>
      <c r="M271" s="147">
        <v>0</v>
      </c>
      <c r="N271" s="147">
        <v>5</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0.4</v>
      </c>
      <c r="M272" s="148">
        <v>0.4</v>
      </c>
      <c r="N272" s="148">
        <v>1.2</v>
      </c>
    </row>
    <row r="273" spans="1:14" s="83" customFormat="1" ht="34.5" customHeight="1">
      <c r="A273" s="249" t="s">
        <v>727</v>
      </c>
      <c r="B273" s="120"/>
      <c r="C273" s="370" t="s">
        <v>152</v>
      </c>
      <c r="D273" s="371"/>
      <c r="E273" s="371"/>
      <c r="F273" s="371"/>
      <c r="G273" s="370" t="s">
        <v>146</v>
      </c>
      <c r="H273" s="370"/>
      <c r="I273" s="403"/>
      <c r="J273" s="266">
        <f t="shared" si="9"/>
        <v>12</v>
      </c>
      <c r="K273" s="81" t="str">
        <f t="shared" si="8"/>
        <v/>
      </c>
      <c r="L273" s="147">
        <v>1</v>
      </c>
      <c r="M273" s="147">
        <v>7</v>
      </c>
      <c r="N273" s="147">
        <v>4</v>
      </c>
    </row>
    <row r="274" spans="1:14" s="83" customFormat="1" ht="34.5" customHeight="1">
      <c r="A274" s="249" t="s">
        <v>727</v>
      </c>
      <c r="B274" s="120"/>
      <c r="C274" s="371"/>
      <c r="D274" s="371"/>
      <c r="E274" s="371"/>
      <c r="F274" s="371"/>
      <c r="G274" s="370" t="s">
        <v>148</v>
      </c>
      <c r="H274" s="370"/>
      <c r="I274" s="403"/>
      <c r="J274" s="266">
        <f t="shared" si="9"/>
        <v>0.6</v>
      </c>
      <c r="K274" s="81" t="str">
        <f t="shared" si="8"/>
        <v/>
      </c>
      <c r="L274" s="148">
        <v>0</v>
      </c>
      <c r="M274" s="148">
        <v>0.1</v>
      </c>
      <c r="N274" s="148">
        <v>0.5</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3</v>
      </c>
      <c r="K277" s="81" t="str">
        <f t="shared" si="8"/>
        <v/>
      </c>
      <c r="L277" s="147">
        <v>0</v>
      </c>
      <c r="M277" s="147">
        <v>3</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2</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1</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1055</v>
      </c>
    </row>
    <row r="368" spans="1:22" s="118" customFormat="1" ht="20.25" customHeight="1">
      <c r="A368" s="243"/>
      <c r="B368" s="1"/>
      <c r="C368" s="3"/>
      <c r="D368" s="3"/>
      <c r="E368" s="3"/>
      <c r="F368" s="3"/>
      <c r="G368" s="3"/>
      <c r="H368" s="287"/>
      <c r="I368" s="67" t="s">
        <v>36</v>
      </c>
      <c r="J368" s="170"/>
      <c r="K368" s="79"/>
      <c r="L368" s="137" t="s">
        <v>1048</v>
      </c>
      <c r="M368" s="137" t="s">
        <v>1052</v>
      </c>
      <c r="N368" s="137" t="s">
        <v>1056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385</v>
      </c>
      <c r="K392" s="81" t="str">
        <f t="shared" ref="K392:K397" si="12">IF(OR(COUNTIF(L392:N392,"未確認")&gt;0,COUNTIF(L392:N392,"~*")&gt;0),"※","")</f>
        <v/>
      </c>
      <c r="L392" s="147">
        <v>108</v>
      </c>
      <c r="M392" s="147">
        <v>240</v>
      </c>
      <c r="N392" s="147">
        <v>37</v>
      </c>
    </row>
    <row r="393" spans="1:22" s="83" customFormat="1" ht="34.5" customHeight="1">
      <c r="A393" s="249" t="s">
        <v>773</v>
      </c>
      <c r="B393" s="84"/>
      <c r="C393" s="369"/>
      <c r="D393" s="379"/>
      <c r="E393" s="319" t="s">
        <v>224</v>
      </c>
      <c r="F393" s="320"/>
      <c r="G393" s="320"/>
      <c r="H393" s="321"/>
      <c r="I393" s="342"/>
      <c r="J393" s="140">
        <f t="shared" si="11"/>
        <v>328</v>
      </c>
      <c r="K393" s="81" t="str">
        <f t="shared" si="12"/>
        <v/>
      </c>
      <c r="L393" s="147">
        <v>52</v>
      </c>
      <c r="M393" s="147">
        <v>239</v>
      </c>
      <c r="N393" s="147">
        <v>37</v>
      </c>
    </row>
    <row r="394" spans="1:22" s="83" customFormat="1" ht="34.5" customHeight="1">
      <c r="A394" s="250" t="s">
        <v>774</v>
      </c>
      <c r="B394" s="84"/>
      <c r="C394" s="369"/>
      <c r="D394" s="380"/>
      <c r="E394" s="319" t="s">
        <v>225</v>
      </c>
      <c r="F394" s="320"/>
      <c r="G394" s="320"/>
      <c r="H394" s="321"/>
      <c r="I394" s="342"/>
      <c r="J394" s="140">
        <f t="shared" si="11"/>
        <v>21</v>
      </c>
      <c r="K394" s="81" t="str">
        <f t="shared" si="12"/>
        <v/>
      </c>
      <c r="L394" s="147">
        <v>20</v>
      </c>
      <c r="M394" s="147">
        <v>1</v>
      </c>
      <c r="N394" s="147">
        <v>0</v>
      </c>
    </row>
    <row r="395" spans="1:22" s="83" customFormat="1" ht="34.5" customHeight="1">
      <c r="A395" s="250" t="s">
        <v>775</v>
      </c>
      <c r="B395" s="84"/>
      <c r="C395" s="369"/>
      <c r="D395" s="381"/>
      <c r="E395" s="319" t="s">
        <v>226</v>
      </c>
      <c r="F395" s="320"/>
      <c r="G395" s="320"/>
      <c r="H395" s="321"/>
      <c r="I395" s="342"/>
      <c r="J395" s="140">
        <f t="shared" si="11"/>
        <v>36</v>
      </c>
      <c r="K395" s="81" t="str">
        <f t="shared" si="12"/>
        <v/>
      </c>
      <c r="L395" s="147">
        <v>36</v>
      </c>
      <c r="M395" s="147">
        <v>0</v>
      </c>
      <c r="N395" s="147">
        <v>0</v>
      </c>
    </row>
    <row r="396" spans="1:22" s="83" customFormat="1" ht="34.5" customHeight="1">
      <c r="A396" s="250" t="s">
        <v>776</v>
      </c>
      <c r="B396" s="1"/>
      <c r="C396" s="369"/>
      <c r="D396" s="319" t="s">
        <v>227</v>
      </c>
      <c r="E396" s="320"/>
      <c r="F396" s="320"/>
      <c r="G396" s="320"/>
      <c r="H396" s="321"/>
      <c r="I396" s="342"/>
      <c r="J396" s="140">
        <f t="shared" si="11"/>
        <v>1223</v>
      </c>
      <c r="K396" s="81" t="str">
        <f t="shared" si="12"/>
        <v/>
      </c>
      <c r="L396" s="147">
        <v>173</v>
      </c>
      <c r="M396" s="147">
        <v>725</v>
      </c>
      <c r="N396" s="147">
        <v>325</v>
      </c>
    </row>
    <row r="397" spans="1:22" s="83" customFormat="1" ht="34.5" customHeight="1">
      <c r="A397" s="250" t="s">
        <v>777</v>
      </c>
      <c r="B397" s="119"/>
      <c r="C397" s="369"/>
      <c r="D397" s="319" t="s">
        <v>228</v>
      </c>
      <c r="E397" s="320"/>
      <c r="F397" s="320"/>
      <c r="G397" s="320"/>
      <c r="H397" s="321"/>
      <c r="I397" s="343"/>
      <c r="J397" s="140">
        <f t="shared" si="11"/>
        <v>372</v>
      </c>
      <c r="K397" s="81" t="str">
        <f t="shared" si="12"/>
        <v/>
      </c>
      <c r="L397" s="147">
        <v>95</v>
      </c>
      <c r="M397" s="147">
        <v>233</v>
      </c>
      <c r="N397" s="147">
        <v>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378</v>
      </c>
      <c r="K405" s="81" t="str">
        <f t="shared" ref="K405:K422" si="14">IF(OR(COUNTIF(L405:N405,"未確認")&gt;0,COUNTIF(L405:N405,"~*")&gt;0),"※","")</f>
        <v/>
      </c>
      <c r="L405" s="147">
        <v>102</v>
      </c>
      <c r="M405" s="147">
        <v>240</v>
      </c>
      <c r="N405" s="147">
        <v>36</v>
      </c>
    </row>
    <row r="406" spans="1:22" s="83" customFormat="1" ht="34.5" customHeight="1">
      <c r="A406" s="251" t="s">
        <v>779</v>
      </c>
      <c r="B406" s="119"/>
      <c r="C406" s="368"/>
      <c r="D406" s="374" t="s">
        <v>233</v>
      </c>
      <c r="E406" s="376" t="s">
        <v>234</v>
      </c>
      <c r="F406" s="377"/>
      <c r="G406" s="377"/>
      <c r="H406" s="378"/>
      <c r="I406" s="360"/>
      <c r="J406" s="140">
        <f t="shared" si="13"/>
        <v>58</v>
      </c>
      <c r="K406" s="81" t="str">
        <f t="shared" si="14"/>
        <v/>
      </c>
      <c r="L406" s="147">
        <v>20</v>
      </c>
      <c r="M406" s="147">
        <v>11</v>
      </c>
      <c r="N406" s="147">
        <v>27</v>
      </c>
    </row>
    <row r="407" spans="1:22" s="83" customFormat="1" ht="34.5" customHeight="1">
      <c r="A407" s="251" t="s">
        <v>780</v>
      </c>
      <c r="B407" s="119"/>
      <c r="C407" s="368"/>
      <c r="D407" s="368"/>
      <c r="E407" s="319" t="s">
        <v>235</v>
      </c>
      <c r="F407" s="320"/>
      <c r="G407" s="320"/>
      <c r="H407" s="321"/>
      <c r="I407" s="360"/>
      <c r="J407" s="140">
        <f t="shared" si="13"/>
        <v>46</v>
      </c>
      <c r="K407" s="81" t="str">
        <f t="shared" si="14"/>
        <v/>
      </c>
      <c r="L407" s="147">
        <v>27</v>
      </c>
      <c r="M407" s="147">
        <v>19</v>
      </c>
      <c r="N407" s="147">
        <v>0</v>
      </c>
    </row>
    <row r="408" spans="1:22" s="83" customFormat="1" ht="34.5" customHeight="1">
      <c r="A408" s="251" t="s">
        <v>781</v>
      </c>
      <c r="B408" s="119"/>
      <c r="C408" s="368"/>
      <c r="D408" s="368"/>
      <c r="E408" s="319" t="s">
        <v>236</v>
      </c>
      <c r="F408" s="320"/>
      <c r="G408" s="320"/>
      <c r="H408" s="321"/>
      <c r="I408" s="360"/>
      <c r="J408" s="140">
        <f t="shared" si="13"/>
        <v>263</v>
      </c>
      <c r="K408" s="81" t="str">
        <f t="shared" si="14"/>
        <v/>
      </c>
      <c r="L408" s="147">
        <v>44</v>
      </c>
      <c r="M408" s="147">
        <v>210</v>
      </c>
      <c r="N408" s="147">
        <v>9</v>
      </c>
    </row>
    <row r="409" spans="1:22" s="83" customFormat="1" ht="34.5" customHeight="1">
      <c r="A409" s="251" t="s">
        <v>782</v>
      </c>
      <c r="B409" s="119"/>
      <c r="C409" s="368"/>
      <c r="D409" s="368"/>
      <c r="E409" s="316" t="s">
        <v>986</v>
      </c>
      <c r="F409" s="317"/>
      <c r="G409" s="317"/>
      <c r="H409" s="318"/>
      <c r="I409" s="360"/>
      <c r="J409" s="140">
        <f t="shared" si="13"/>
        <v>11</v>
      </c>
      <c r="K409" s="81" t="str">
        <f t="shared" si="14"/>
        <v/>
      </c>
      <c r="L409" s="147">
        <v>11</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372</v>
      </c>
      <c r="K413" s="81" t="str">
        <f t="shared" si="14"/>
        <v/>
      </c>
      <c r="L413" s="147">
        <v>95</v>
      </c>
      <c r="M413" s="147">
        <v>233</v>
      </c>
      <c r="N413" s="147">
        <v>44</v>
      </c>
    </row>
    <row r="414" spans="1:22" s="83" customFormat="1" ht="34.5" customHeight="1">
      <c r="A414" s="251" t="s">
        <v>787</v>
      </c>
      <c r="B414" s="119"/>
      <c r="C414" s="368"/>
      <c r="D414" s="374" t="s">
        <v>240</v>
      </c>
      <c r="E414" s="376" t="s">
        <v>241</v>
      </c>
      <c r="F414" s="377"/>
      <c r="G414" s="377"/>
      <c r="H414" s="378"/>
      <c r="I414" s="360"/>
      <c r="J414" s="140">
        <f t="shared" si="13"/>
        <v>59</v>
      </c>
      <c r="K414" s="81" t="str">
        <f t="shared" si="14"/>
        <v/>
      </c>
      <c r="L414" s="147">
        <v>32</v>
      </c>
      <c r="M414" s="147">
        <v>22</v>
      </c>
      <c r="N414" s="147">
        <v>5</v>
      </c>
    </row>
    <row r="415" spans="1:22" s="83" customFormat="1" ht="34.5" customHeight="1">
      <c r="A415" s="251" t="s">
        <v>788</v>
      </c>
      <c r="B415" s="119"/>
      <c r="C415" s="368"/>
      <c r="D415" s="368"/>
      <c r="E415" s="319" t="s">
        <v>242</v>
      </c>
      <c r="F415" s="320"/>
      <c r="G415" s="320"/>
      <c r="H415" s="321"/>
      <c r="I415" s="360"/>
      <c r="J415" s="140">
        <f t="shared" si="13"/>
        <v>200</v>
      </c>
      <c r="K415" s="81" t="str">
        <f t="shared" si="14"/>
        <v/>
      </c>
      <c r="L415" s="147">
        <v>35</v>
      </c>
      <c r="M415" s="147">
        <v>163</v>
      </c>
      <c r="N415" s="147">
        <v>2</v>
      </c>
    </row>
    <row r="416" spans="1:22" s="83" customFormat="1" ht="34.5" customHeight="1">
      <c r="A416" s="251" t="s">
        <v>789</v>
      </c>
      <c r="B416" s="119"/>
      <c r="C416" s="368"/>
      <c r="D416" s="368"/>
      <c r="E416" s="319" t="s">
        <v>243</v>
      </c>
      <c r="F416" s="320"/>
      <c r="G416" s="320"/>
      <c r="H416" s="321"/>
      <c r="I416" s="360"/>
      <c r="J416" s="140">
        <f t="shared" si="13"/>
        <v>45</v>
      </c>
      <c r="K416" s="81" t="str">
        <f t="shared" si="14"/>
        <v/>
      </c>
      <c r="L416" s="147">
        <v>9</v>
      </c>
      <c r="M416" s="147">
        <v>26</v>
      </c>
      <c r="N416" s="147">
        <v>10</v>
      </c>
    </row>
    <row r="417" spans="1:22" s="83" customFormat="1" ht="34.5" customHeight="1">
      <c r="A417" s="251" t="s">
        <v>790</v>
      </c>
      <c r="B417" s="119"/>
      <c r="C417" s="368"/>
      <c r="D417" s="368"/>
      <c r="E417" s="319" t="s">
        <v>244</v>
      </c>
      <c r="F417" s="320"/>
      <c r="G417" s="320"/>
      <c r="H417" s="321"/>
      <c r="I417" s="360"/>
      <c r="J417" s="140">
        <f t="shared" si="13"/>
        <v>13</v>
      </c>
      <c r="K417" s="81" t="str">
        <f t="shared" si="14"/>
        <v/>
      </c>
      <c r="L417" s="147">
        <v>3</v>
      </c>
      <c r="M417" s="147">
        <v>6</v>
      </c>
      <c r="N417" s="147">
        <v>4</v>
      </c>
    </row>
    <row r="418" spans="1:22" s="83" customFormat="1" ht="34.5" customHeight="1">
      <c r="A418" s="251" t="s">
        <v>791</v>
      </c>
      <c r="B418" s="119"/>
      <c r="C418" s="368"/>
      <c r="D418" s="368"/>
      <c r="E418" s="319" t="s">
        <v>245</v>
      </c>
      <c r="F418" s="320"/>
      <c r="G418" s="320"/>
      <c r="H418" s="321"/>
      <c r="I418" s="360"/>
      <c r="J418" s="140">
        <f t="shared" si="13"/>
        <v>1</v>
      </c>
      <c r="K418" s="81" t="str">
        <f t="shared" si="14"/>
        <v/>
      </c>
      <c r="L418" s="147">
        <v>0</v>
      </c>
      <c r="M418" s="147">
        <v>1</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26</v>
      </c>
      <c r="K420" s="81" t="str">
        <f t="shared" si="14"/>
        <v/>
      </c>
      <c r="L420" s="147">
        <v>6</v>
      </c>
      <c r="M420" s="147">
        <v>14</v>
      </c>
      <c r="N420" s="147">
        <v>6</v>
      </c>
    </row>
    <row r="421" spans="1:22" s="83" customFormat="1" ht="34.5" customHeight="1">
      <c r="A421" s="251" t="s">
        <v>794</v>
      </c>
      <c r="B421" s="119"/>
      <c r="C421" s="368"/>
      <c r="D421" s="368"/>
      <c r="E421" s="319" t="s">
        <v>247</v>
      </c>
      <c r="F421" s="320"/>
      <c r="G421" s="320"/>
      <c r="H421" s="321"/>
      <c r="I421" s="360"/>
      <c r="J421" s="140">
        <f t="shared" si="13"/>
        <v>28</v>
      </c>
      <c r="K421" s="81" t="str">
        <f t="shared" si="14"/>
        <v/>
      </c>
      <c r="L421" s="147">
        <v>10</v>
      </c>
      <c r="M421" s="147">
        <v>1</v>
      </c>
      <c r="N421" s="147">
        <v>17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313</v>
      </c>
      <c r="K430" s="193" t="str">
        <f>IF(OR(COUNTIF(L430:N430,"未確認")&gt;0,COUNTIF(L430:N430,"~*")&gt;0),"※","")</f>
        <v/>
      </c>
      <c r="L430" s="147">
        <v>63</v>
      </c>
      <c r="M430" s="147">
        <v>211</v>
      </c>
      <c r="N430" s="147">
        <v>39</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25</v>
      </c>
      <c r="K431" s="193" t="str">
        <f>IF(OR(COUNTIF(L431:N431,"未確認")&gt;0,COUNTIF(L431:N431,"~*")&gt;0),"※","")</f>
        <v/>
      </c>
      <c r="L431" s="147">
        <v>0</v>
      </c>
      <c r="M431" s="147">
        <v>25</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40</v>
      </c>
      <c r="K432" s="193" t="str">
        <f>IF(OR(COUNTIF(L432:N432,"未確認")&gt;0,COUNTIF(L432:N432,"~*")&gt;0),"※","")</f>
        <v/>
      </c>
      <c r="L432" s="147">
        <v>15</v>
      </c>
      <c r="M432" s="147">
        <v>15</v>
      </c>
      <c r="N432" s="147">
        <v>10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228</v>
      </c>
      <c r="K433" s="193" t="str">
        <f>IF(OR(COUNTIF(L433:N433,"未確認")&gt;0,COUNTIF(L433:N433,"~*")&gt;0),"※","")</f>
        <v/>
      </c>
      <c r="L433" s="147">
        <v>40</v>
      </c>
      <c r="M433" s="147">
        <v>171</v>
      </c>
      <c r="N433" s="147">
        <v>17</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20</v>
      </c>
      <c r="K434" s="193" t="str">
        <f>IF(OR(COUNTIF(L434:N434,"未確認")&gt;0,COUNTIF(L434:N434,"~*")&gt;0),"※","")</f>
        <v/>
      </c>
      <c r="L434" s="147">
        <v>8</v>
      </c>
      <c r="M434" s="147">
        <v>0</v>
      </c>
      <c r="N434" s="147">
        <v>12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1055</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1052</v>
      </c>
      <c r="N503" s="70" t="s">
        <v>1056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1055</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1052</v>
      </c>
      <c r="N515" s="70" t="s">
        <v>1056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1055</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1052</v>
      </c>
      <c r="N521" s="70" t="s">
        <v>1056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1055</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1052</v>
      </c>
      <c r="N526" s="70" t="s">
        <v>1056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1055</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1052</v>
      </c>
      <c r="N531" s="70" t="s">
        <v>1056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1055</v>
      </c>
    </row>
    <row r="544" spans="1:22" s="1" customFormat="1" ht="20.25" customHeight="1">
      <c r="A544" s="243"/>
      <c r="C544" s="62"/>
      <c r="D544" s="3"/>
      <c r="E544" s="3"/>
      <c r="F544" s="3"/>
      <c r="G544" s="3"/>
      <c r="H544" s="287"/>
      <c r="I544" s="67" t="s">
        <v>36</v>
      </c>
      <c r="J544" s="68"/>
      <c r="K544" s="186"/>
      <c r="L544" s="70" t="s">
        <v>1048</v>
      </c>
      <c r="M544" s="70" t="s">
        <v>1052</v>
      </c>
      <c r="N544" s="70" t="s">
        <v>1056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1054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71</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56</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0</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0</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0</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0</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0</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v>66</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v>0</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v>0</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v>0</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1055</v>
      </c>
    </row>
    <row r="589" spans="1:22" s="1" customFormat="1" ht="20.25" customHeight="1">
      <c r="A589" s="243"/>
      <c r="C589" s="62"/>
      <c r="D589" s="3"/>
      <c r="E589" s="3"/>
      <c r="F589" s="3"/>
      <c r="G589" s="3"/>
      <c r="H589" s="287"/>
      <c r="I589" s="67" t="s">
        <v>36</v>
      </c>
      <c r="J589" s="68"/>
      <c r="K589" s="186"/>
      <c r="L589" s="70" t="s">
        <v>1048</v>
      </c>
      <c r="M589" s="70" t="s">
        <v>1052</v>
      </c>
      <c r="N589" s="70" t="s">
        <v>1056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t="s">
        <v>540</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t="s">
        <v>540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43</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15</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18</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17</v>
      </c>
      <c r="K617" s="201" t="str">
        <f t="shared" si="29"/>
        <v/>
      </c>
      <c r="L617" s="117">
        <v>17</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c r="N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60</v>
      </c>
      <c r="K646" s="201" t="str">
        <f t="shared" ref="K646:K660" si="33">IF(OR(COUNTIF(L646:N646,"未確認")&gt;0,COUNTIF(L646:N646,"*")&gt;0),"※","")</f>
        <v>※</v>
      </c>
      <c r="L646" s="117" t="s">
        <v>541</v>
      </c>
      <c r="M646" s="117">
        <v>60</v>
      </c>
      <c r="N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44</v>
      </c>
      <c r="K648" s="201" t="str">
        <f t="shared" si="33"/>
        <v>※</v>
      </c>
      <c r="L648" s="117">
        <v>0</v>
      </c>
      <c r="M648" s="117">
        <v>44</v>
      </c>
      <c r="N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t="s">
        <v>541</v>
      </c>
      <c r="N649" s="117" t="s">
        <v>541</v>
      </c>
    </row>
    <row r="650" spans="1:22" s="118" customFormat="1" ht="84" customHeight="1">
      <c r="A650" s="252" t="s">
        <v>929</v>
      </c>
      <c r="B650" s="84"/>
      <c r="C650" s="295"/>
      <c r="D650" s="297"/>
      <c r="E650" s="319" t="s">
        <v>941</v>
      </c>
      <c r="F650" s="320"/>
      <c r="G650" s="320"/>
      <c r="H650" s="321"/>
      <c r="I650" s="122" t="s">
        <v>458</v>
      </c>
      <c r="J650" s="116">
        <f t="shared" si="32"/>
        <v>13</v>
      </c>
      <c r="K650" s="201" t="str">
        <f t="shared" si="33"/>
        <v>※</v>
      </c>
      <c r="L650" s="117" t="s">
        <v>541</v>
      </c>
      <c r="M650" s="117">
        <v>13</v>
      </c>
      <c r="N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11</v>
      </c>
      <c r="K655" s="201" t="str">
        <f t="shared" si="33"/>
        <v>※</v>
      </c>
      <c r="L655" s="117" t="s">
        <v>541</v>
      </c>
      <c r="M655" s="117">
        <v>11</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v>8.48</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v>202</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v>48</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v>28</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102</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v>77</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v>41.32</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3535AD-40DE-42A5-A69F-3945E52C9E85}"/>
    <hyperlink ref="J71:L71" location="病院!B464" display="・手術の状況" xr:uid="{74350DD2-2DB3-49A5-8E50-0B555D3A0F3A}"/>
    <hyperlink ref="J72:L72" location="病院!B500" display="・がん、脳卒中、心筋梗塞、分娩、精神医療への対応状況" xr:uid="{063090E5-5AE5-494C-B9E7-1800B313BCC9}"/>
    <hyperlink ref="J73:L73" location="病院!B541" display="・重症患者への対応状況" xr:uid="{E7724D75-DB1B-425F-A5A4-B9838FC96A34}"/>
    <hyperlink ref="J74:L74" location="病院!B586" display="・救急医療の実施状況" xr:uid="{75CDFBE5-5496-49C7-A294-73C017F769A9}"/>
    <hyperlink ref="J75:L75" location="病院!B609" display="・急性期後の支援、在宅復帰の支援の状況" xr:uid="{B39557A3-220D-4E6E-937B-BC19CC696CF9}"/>
    <hyperlink ref="J76:L76" location="病院!B627" display="・全身管理の状況" xr:uid="{83225A55-1DC9-415B-958D-51E65EC0BFB2}"/>
    <hyperlink ref="J78:L78" location="病院!B679" display="・長期療養患者の受入状況" xr:uid="{BABE324C-18E9-485A-BB80-7C6F96C75C64}"/>
    <hyperlink ref="J77:L77" location="病院!B642" display="・リハビリテーションの実施状況" xr:uid="{E2BE1AC6-EE4C-4984-BCBC-F8541A48E27C}"/>
    <hyperlink ref="J79:L79" location="病院!B689" display="・重度の障害児等の受入状況" xr:uid="{39CC6371-CCAB-4683-A7CC-5F0DEB330BC9}"/>
    <hyperlink ref="J80:L80" location="病院!B702" display="・医科歯科の連携状況" xr:uid="{50D1077F-80C4-4A63-B341-3D40CC27592D}"/>
    <hyperlink ref="M71:N71" location="'病院(H30案)'!B448" display="・手術の状況" xr:uid="{15706AAC-C60B-4DAC-91C7-96E19AC157B3}"/>
    <hyperlink ref="M72:N72" location="'病院(H30案)'!B484" display="・がん、脳卒中、心筋梗塞、分娩、精神医療への対応状況" xr:uid="{B37D7348-6021-4117-B5D6-B969C3948C54}"/>
    <hyperlink ref="M73:N73" location="'病院(H30案)'!B525" display="・重症患者への対応状況" xr:uid="{6D9C02CF-25CF-4AD5-872F-0E618D11012F}"/>
    <hyperlink ref="M74:N74" location="'病院(H30案)'!B570" display="・救急医療の実施状況" xr:uid="{83CC818D-07B0-4B9D-9861-48A78F710BA6}"/>
    <hyperlink ref="M75:N75" location="'病院(H30案)'!B593" display="・急性期後の支援、在宅復帰の支援の状況" xr:uid="{78DFC830-AF4F-4EEC-A2C5-5650671F1EA4}"/>
    <hyperlink ref="C71:G71" location="病院!B87" display="・設置主体" xr:uid="{775B55D5-91FB-4B05-8510-40C266760E06}"/>
    <hyperlink ref="C72:G72" location="病院!B95" display="・病床の状況" xr:uid="{83E1BD31-0CA1-4A59-93D9-8FA47BD03098}"/>
    <hyperlink ref="C73:G73" location="病院!B116" display="・診療科" xr:uid="{C5B7D480-050C-40BA-847E-E2F04AAF5E93}"/>
    <hyperlink ref="C74:G74" location="病院!B127" display="・入院基本料・特定入院料及び届出病床数" xr:uid="{230DED3F-6FB9-459C-93B7-6E995DFD3220}"/>
    <hyperlink ref="C75:G75" location="病院!B141" display="・算定する入院基本用・特定入院料等の状況" xr:uid="{D090929E-7676-499E-A725-A5BB2BB05B22}"/>
    <hyperlink ref="C76:G76" location="病院!B224" display="・DPC医療機関群の種類" xr:uid="{5E0D2F23-FDE4-4E58-83D7-518D54169B21}"/>
    <hyperlink ref="C77:G77" location="病院!B232" display="・救急告示病院、二次救急医療施設、三次救急医療施設の告示・認定の有無" xr:uid="{76087570-824E-4375-AACA-8B9DA1BB259B}"/>
    <hyperlink ref="C78:F78" location="病院!B242" display="・承認の有無" xr:uid="{46C8DFD1-5314-453C-ADD4-E59898B48619}"/>
    <hyperlink ref="C79:F79" location="病院!B251" display="・診療報酬の届出の有無" xr:uid="{D50FB1BA-1610-4DD1-A49C-F1E4E719DC58}"/>
    <hyperlink ref="C80:F80" location="病院!B261" display="・職員数の状況" xr:uid="{3036C034-23D6-48A7-A5DB-0C29B85E7D05}"/>
    <hyperlink ref="C81:F81" location="病院!B320" display="・退院調整部門の設置状況" xr:uid="{E171086E-4F67-4340-A52B-0CA99C32886C}"/>
    <hyperlink ref="C82:F82" location="病院!B340" display="・医療機器の台数" xr:uid="{08920E9C-59D7-4336-876A-3AAFC2AB91D2}"/>
    <hyperlink ref="C83:G83" location="病院!B365" display="・過去1年間の間に病棟の再編・見直しがあった場合の報告対象期間" xr:uid="{E7DC3FF7-E4C3-449B-B070-12F5A3768696}"/>
    <hyperlink ref="H71:I71" location="病院!B388" display="・入院患者の状況（年間）" xr:uid="{C4896253-7ED1-43CE-981E-D64E7A8352BC}"/>
    <hyperlink ref="H72:I72" location="病院!B401" display="・入院患者の状況（年間／入棟前の場所・退棟先の場所の状況）" xr:uid="{F7F0889D-F6CB-4878-B678-54928B1F135F}"/>
    <hyperlink ref="H73:I73" location="病院!B426" display="・退院後に在宅医療を必要とする患者の状況" xr:uid="{6AA8BD8E-251D-4E5C-AD80-44DF2343FC69}"/>
    <hyperlink ref="H74:I74" location="病院!B438" display="・看取りを行った患者数" xr:uid="{67C26B14-6665-4160-9861-19AB0C9BD68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2019-11-15T06:55:28Z</dcterms:modified>
</cp:coreProperties>
</file>