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11445FA-D53E-4420-9DEF-8129BB74846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<sst xmlns="http://schemas.openxmlformats.org/spreadsheetml/2006/main" count="3095" uniqueCount="1049">
  <si>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</si>
  <si>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</si>
  <si>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</si>
  <si>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</si>
  <si>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</si>
  <si>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</si>
  <si>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</si>
  <si>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</si>
  <si>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</si>
  <si>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</si>
  <si>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</si>
  <si>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</si>
  <si>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</si>
  <si>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</si>
  <si>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</si>
  <si>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</si>
  <si>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</si>
  <si>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</si>
  <si>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</si>
  <si>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</si>
  <si>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</si>
  <si>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</si>
  <si>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</si>
  <si>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</si>
  <si>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</si>
  <si>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</si>
  <si>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</si>
  <si>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</si>
  <si>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</si>
  <si>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</si>
  <si>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</si>
  <si>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</si>
  <si>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</si>
  <si>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</si>
  <si>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</si>
  <si>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</si>
  <si>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</si>
  <si>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</si>
  <si>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</si>
  <si>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</si>
  <si>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</si>
  <si>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</si>
  <si>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</si>
  <si>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</si>
  <si>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</si>
  <si>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</si>
  <si>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</si>
  <si>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</si>
  <si>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</si>
  <si>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</si>
  <si>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</si>
  <si>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</si>
  <si>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</si>
  <si>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</si>
  <si>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</si>
  <si>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</si>
  <si>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</si>
  <si>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</si>
  <si>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</si>
  <si>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</si>
  <si>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</si>
  <si>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</si>
  <si>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</si>
  <si>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</si>
  <si>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</si>
  <si>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</si>
  <si>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</si>
  <si>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</si>
  <si>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</si>
  <si>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</si>
  <si>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</si>
  <si>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</si>
  <si>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</si>
  <si>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</si>
  <si>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</si>
  <si>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</si>
  <si>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</si>
  <si>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</si>
  <si>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</si>
  <si>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</si>
  <si>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</si>
  <si>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</si>
  <si>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</si>
  <si>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</si>
  <si>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</si>
  <si>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</si>
  <si>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</si>
  <si>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</si>
  <si>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</si>
  <si>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</si>
  <si>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</si>
  <si>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</si>
  <si>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</si>
  <si>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</si>
  <si>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</si>
  <si>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</si>
  <si>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</si>
  <si>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</si>
  <si>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</si>
  <si>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</si>
  <si>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</si>
  <si>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</si>
  <si>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</si>
  <si>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</si>
  <si>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</si>
  <si>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</si>
  <si>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</si>
  <si>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</si>
  <si>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</si>
  <si>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</si>
  <si>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</si>
  <si>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</si>
  <si>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</si>
  <si>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</si>
  <si>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</si>
  <si>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</si>
  <si>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</si>
  <si>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</si>
  <si>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</si>
  <si>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</si>
  <si>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</si>
  <si>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</si>
  <si>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</si>
  <si>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</si>
  <si>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</si>
  <si>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</si>
  <si>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</si>
  <si>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</si>
  <si>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</si>
  <si>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</si>
  <si>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</si>
  <si>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</si>
  <si>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</si>
  <si>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</si>
  <si>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</si>
  <si>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</si>
  <si>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</si>
  <si>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</si>
  <si>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</si>
  <si>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</si>
  <si>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</si>
  <si>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</si>
  <si>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</si>
  <si>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</si>
  <si>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</si>
  <si>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</si>
  <si>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</si>
  <si>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</si>
  <si>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</si>
  <si>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</si>
  <si>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</si>
  <si>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</si>
  <si>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</si>
  <si>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</si>
  <si>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</si>
  <si>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</si>
  <si>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</si>
  <si>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</si>
  <si>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</si>
  <si>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</si>
  <si>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</si>
  <si>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</si>
  <si>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</si>
  <si>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</si>
  <si>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</si>
  <si>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</si>
  <si>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</si>
  <si>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</si>
  <si>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</si>
  <si>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</si>
  <si>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</si>
  <si>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</si>
  <si>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</si>
  <si>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</si>
  <si>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</si>
  <si>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</si>
  <si>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</si>
  <si>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</si>
  <si>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</si>
  <si>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</si>
  <si>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</si>
  <si>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</si>
  <si>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</si>
  <si>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</si>
  <si>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</si>
  <si>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</si>
  <si>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</si>
  <si>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</si>
  <si>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</si>
  <si>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</si>
  <si>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</si>
  <si>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</si>
  <si>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</si>
  <si>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</si>
  <si>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</si>
  <si>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</si>
  <si>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</si>
  <si>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</si>
  <si>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</si>
  <si>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</si>
  <si>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</si>
  <si>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</si>
  <si>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</si>
  <si>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</si>
  <si>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</si>
  <si>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</si>
  <si>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</si>
  <si>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</si>
  <si>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</si>
  <si>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</si>
  <si>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</si>
  <si>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</si>
  <si>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</si>
  <si>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</si>
  <si>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</si>
  <si>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</si>
  <si>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</si>
  <si>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</si>
  <si>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</si>
  <si>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</si>
  <si>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</si>
  <si>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</si>
  <si>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</si>
  <si>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</si>
  <si>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</si>
  <si>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</si>
  <si>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</si>
  <si>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</si>
  <si>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</si>
  <si>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</si>
  <si>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</si>
  <si>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</si>
  <si>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</si>
  <si>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</si>
  <si>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</si>
  <si>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</si>
  <si>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</si>
  <si>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</si>
  <si>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</si>
  <si>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</si>
  <si>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</si>
  <si>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</si>
  <si>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</si>
  <si>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</si>
  <si>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</si>
  <si>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</si>
  <si>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</si>
  <si>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</si>
  <si>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</si>
  <si>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</si>
  <si>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</si>
  <si>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</si>
  <si>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</si>
  <si>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</si>
  <si>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</si>
  <si>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</si>
  <si>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</si>
  <si>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</si>
  <si>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</si>
  <si>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</si>
  <si>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</si>
  <si>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</si>
  <si>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</si>
  <si>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</si>
  <si>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</si>
  <si>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</si>
  <si>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</si>
  <si>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</si>
  <si>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</si>
  <si>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</si>
  <si>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</si>
  <si>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</si>
  <si>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</si>
  <si>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</si>
  <si>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</si>
  <si>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</si>
  <si>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</si>
  <si>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</si>
  <si>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</si>
  <si>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</si>
  <si>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</si>
  <si>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</si>
  <si>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</si>
  <si>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</si>
  <si>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</si>
  <si>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</si>
  <si>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</si>
  <si>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</si>
  <si>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</si>
  <si>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</si>
  <si>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</si>
  <si>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</si>
  <si>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</si>
  <si>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</si>
  <si>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</si>
  <si>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</si>
  <si>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</si>
  <si>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</si>
  <si>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</si>
  <si>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</si>
  <si>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</si>
  <si>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</si>
  <si>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</si>
  <si>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</si>
  <si>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</si>
  <si>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</si>
  <si>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</si>
  <si>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</si>
  <si>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</si>
  <si>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</si>
  <si>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</si>
  <si>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</si>
  <si>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</si>
  <si>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</si>
  <si>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</si>
  <si>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</si>
  <si>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</si>
  <si>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</si>
  <si>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</si>
  <si>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</si>
  <si>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</si>
  <si>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</si>
  <si>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</si>
  <si>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</si>
  <si>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</si>
  <si>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</si>
  <si>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</si>
  <si>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</si>
  <si>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</si>
  <si>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</si>
  <si>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</si>
  <si>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</si>
  <si>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</si>
  <si>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</si>
  <si>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</si>
  <si>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</si>
  <si>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</si>
  <si>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</si>
  <si>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</si>
  <si>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</si>
  <si>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</si>
  <si>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</si>
  <si>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</si>
  <si>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</si>
  <si>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</si>
  <si>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</si>
  <si>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</si>
  <si>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</si>
  <si>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</si>
  <si>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</si>
  <si>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</si>
  <si>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</si>
  <si>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</si>
  <si>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</si>
  <si>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</si>
  <si>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</si>
  <si>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</si>
  <si>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</si>
  <si>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</si>
  <si>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</si>
  <si>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</si>
  <si>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</si>
  <si>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</si>
  <si>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</si>
  <si>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</si>
  <si>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</si>
  <si>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</si>
  <si>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</si>
  <si>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</si>
  <si>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</si>
  <si>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</si>
  <si>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</si>
  <si>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</si>
  <si>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</si>
  <si>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</si>
  <si>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</si>
  <si>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</si>
  <si>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</si>
  <si>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</si>
  <si>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</si>
  <si>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</si>
  <si>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</si>
  <si>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</si>
  <si>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</si>
  <si>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</si>
  <si>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</si>
  <si>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</si>
  <si>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</si>
  <si>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</si>
  <si>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</si>
  <si>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</si>
  <si>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</si>
  <si>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</si>
  <si>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</si>
  <si>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</si>
  <si>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</si>
  <si>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</si>
  <si>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</si>
  <si>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</si>
  <si>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</si>
  <si>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</si>
  <si>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</si>
  <si>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</si>
  <si>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</si>
  <si>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</si>
  <si>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</si>
  <si>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</si>
  <si>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</si>
  <si>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</si>
  <si>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</si>
  <si>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</si>
  <si>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</si>
  <si>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</si>
  <si>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</si>
  <si>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</si>
  <si>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</si>
  <si>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</si>
  <si>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</si>
  <si>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</si>
  <si>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</si>
  <si>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</si>
  <si>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</si>
  <si>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</si>
  <si>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</si>
  <si>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</si>
  <si>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</si>
  <si>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</si>
  <si>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</si>
  <si>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</si>
  <si>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</si>
  <si>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</si>
  <si>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</si>
  <si>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</si>
  <si>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</si>
  <si>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</si>
  <si>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</si>
  <si>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</si>
  <si>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</si>
  <si>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</si>
  <si>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</si>
  <si>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</si>
  <si>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</si>
  <si>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</si>
  <si>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</si>
  <si>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</si>
  <si>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</si>
  <si>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</si>
  <si>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</si>
  <si>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</si>
  <si>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</si>
  <si>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</si>
  <si>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</si>
  <si>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</si>
  <si>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</si>
  <si>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</si>
  <si>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</si>
  <si>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</si>
  <si>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</si>
  <si>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</si>
  <si>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</si>
  <si>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</si>
  <si>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</si>
  <si>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</si>
  <si>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</si>
  <si>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</si>
  <si>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</si>
  <si>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</si>
  <si>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</si>
  <si>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</si>
  <si>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</si>
  <si>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</si>
  <si>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</si>
  <si>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</si>
  <si>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</si>
  <si>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</si>
  <si>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</si>
  <si>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</si>
  <si>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</si>
  <si>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</si>
  <si>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</si>
  <si>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</si>
  <si>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</si>
  <si>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</si>
  <si>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</si>
  <si>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</si>
  <si>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</si>
  <si>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</si>
  <si>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</si>
  <si>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</si>
  <si>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</si>
  <si>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</si>
  <si>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</si>
  <si>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</si>
  <si>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</si>
  <si>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</si>
  <si>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</si>
  <si>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</si>
  <si>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</si>
  <si>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</si>
  <si>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</si>
  <si>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</si>
  <si>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</si>
  <si>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</si>
  <si>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</si>
  <si>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</si>
  <si>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</si>
  <si>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</si>
  <si>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</si>
  <si>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</si>
  <si>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</si>
  <si>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</si>
  <si>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</si>
  <si>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</si>
  <si>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</si>
  <si>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</si>
  <si>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</si>
  <si>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</si>
  <si>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</si>
  <si>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</si>
  <si>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</si>
  <si>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</si>
  <si>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</si>
  <si>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</si>
  <si>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</si>
  <si>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</si>
  <si>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</si>
  <si>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</si>
  <si>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</si>
  <si>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</si>
  <si>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</si>
  <si>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</si>
  <si>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</si>
  <si>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</si>
  <si>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</si>
  <si>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</si>
  <si>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</si>
  <si>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</si>
  <si>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</si>
  <si>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</si>
  <si>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</si>
  <si>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</si>
  <si>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</si>
  <si>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</si>
  <si>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</si>
  <si>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</si>
  <si>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</si>
  <si>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</si>
  <si>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</si>
  <si>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</si>
  <si>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</si>
  <si>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</si>
  <si>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</si>
  <si>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</si>
  <si>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</si>
  <si>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</si>
  <si>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</si>
  <si>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</si>
  <si>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</si>
  <si>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</si>
  <si>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</si>
  <si>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</si>
  <si>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</si>
  <si>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</si>
  <si>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</si>
  <si>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</si>
  <si>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</si>
  <si>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</si>
  <si>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</si>
  <si>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</si>
  <si>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</si>
  <si>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</si>
  <si>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</si>
  <si>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</si>
  <si>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</si>
  <si>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</si>
  <si>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</si>
  <si>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</si>
  <si>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</si>
  <si>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</si>
  <si>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</si>
  <si>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</si>
  <si>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</si>
  <si>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</si>
  <si>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</si>
  <si>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</si>
  <si>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</si>
  <si>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</si>
  <si>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</si>
  <si>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</si>
  <si>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</si>
  <si>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</si>
  <si>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</si>
  <si>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</si>
  <si>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</si>
  <si>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</si>
  <si>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</si>
  <si>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</si>
  <si>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</si>
  <si>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</si>
  <si>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</si>
  <si>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</si>
  <si>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</si>
  <si>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</si>
  <si>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</si>
  <si>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</si>
  <si>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</si>
  <si>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</si>
  <si>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</si>
  <si>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</si>
  <si>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</si>
  <si>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</si>
  <si>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</si>
  <si>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</si>
  <si>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</si>
  <si>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</si>
  <si>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</si>
  <si>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</si>
  <si>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</si>
  <si>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</si>
  <si>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</si>
  <si>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</si>
  <si>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</si>
  <si>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</si>
  <si>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</si>
  <si>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</si>
  <si>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</si>
  <si>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</si>
  <si>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</si>
  <si>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</si>
  <si>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</si>
  <si>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</si>
  <si>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</si>
  <si>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</si>
  <si>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</si>
  <si>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</si>
  <si>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</si>
  <si>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</si>
  <si>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</si>
  <si>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</si>
  <si>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</si>
  <si>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</si>
  <si>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</si>
  <si>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</si>
  <si>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</si>
  <si>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</si>
  <si>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</si>
  <si>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</si>
  <si>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</si>
  <si>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</si>
  <si>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</si>
  <si>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</si>
  <si>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</si>
  <si>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</si>
  <si>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</si>
  <si>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</si>
  <si>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</si>
  <si>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</si>
  <si>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</si>
  <si>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</si>
  <si>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</si>
  <si>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</si>
  <si>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</si>
  <si>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</si>
  <si>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</si>
  <si>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</si>
  <si>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</si>
  <si>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</si>
  <si>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</si>
  <si>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</si>
  <si>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</si>
  <si>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</si>
  <si>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</si>
  <si>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</si>
  <si>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</si>
  <si>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</si>
  <si>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</si>
  <si>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</si>
  <si>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</si>
  <si>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</si>
  <si>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</si>
  <si>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</si>
  <si>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</si>
  <si>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</si>
  <si>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</si>
  <si>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</si>
  <si>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</si>
  <si>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</si>
  <si>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</si>
  <si>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</si>
  <si>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</si>
  <si>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</si>
  <si>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</si>
  <si>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</si>
  <si>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</si>
  <si>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</si>
  <si>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</si>
  <si>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</si>
  <si>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</si>
  <si>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</si>
  <si>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</si>
  <si>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</si>
  <si>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</si>
  <si>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</si>
  <si>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</si>
  <si>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</si>
  <si>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</si>
  <si>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</si>
  <si>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</si>
  <si>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</si>
  <si>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</si>
  <si>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</si>
  <si>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</si>
  <si>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</si>
  <si>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</si>
  <si>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</si>
  <si>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</si>
  <si>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</si>
  <si>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</si>
  <si>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</si>
  <si>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</si>
  <si>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</si>
  <si>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</si>
  <si>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</si>
  <si>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</si>
  <si>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</si>
  <si>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</si>
  <si>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</si>
  <si>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</si>
  <si>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</si>
  <si>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</si>
  <si>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</si>
  <si>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</si>
  <si>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</si>
  <si>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</si>
  <si>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</si>
  <si>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</si>
  <si>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</si>
  <si>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</si>
  <si>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</si>
  <si>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</si>
  <si>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</si>
  <si>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</si>
  <si>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</si>
  <si>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</si>
  <si>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</si>
  <si>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</si>
  <si>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</si>
  <si>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</si>
  <si>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</si>
  <si>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</si>
  <si>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</si>
  <si>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</si>
  <si>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</si>
  <si>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</si>
  <si>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</si>
  <si>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</si>
  <si>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</si>
  <si>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</si>
  <si>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</si>
  <si>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</si>
  <si>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</si>
  <si>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</si>
  <si>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</si>
  <si>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</si>
  <si>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</si>
  <si>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</si>
  <si>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</si>
  <si>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</si>
  <si>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</si>
  <si>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</si>
  <si>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</si>
  <si>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</si>
  <si>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</si>
  <si>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</si>
  <si>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</si>
  <si>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</si>
  <si>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</si>
  <si>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</si>
  <si>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</si>
  <si>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</si>
  <si>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</si>
  <si>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</si>
  <si>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</si>
  <si>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</si>
  <si>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</si>
  <si>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</si>
  <si>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</si>
  <si>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</si>
  <si>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</si>
  <si>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</si>
  <si>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</si>
  <si>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</si>
  <si>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</si>
  <si>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</si>
  <si>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</si>
  <si>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</si>
  <si>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</si>
  <si>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</si>
  <si>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</si>
  <si>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</si>
  <si>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</si>
  <si>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</si>
  <si>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</si>
  <si>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</si>
  <si>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</si>
  <si>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</si>
  <si>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</si>
  <si>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</si>
  <si>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</si>
  <si>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</si>
  <si>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</si>
  <si>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</si>
  <si>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</si>
  <si>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</si>
  <si>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</si>
  <si>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</si>
  <si>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</si>
  <si>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</si>
  <si>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</si>
  <si>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</si>
  <si>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</si>
  <si>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</si>
  <si>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</si>
  <si>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</si>
  <si>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</si>
  <si>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</si>
  <si>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</si>
  <si>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</si>
  <si>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</si>
  <si>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</si>
  <si>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</si>
  <si>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</si>
  <si>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</si>
  <si>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</si>
  <si>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</si>
  <si>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</si>
  <si>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</si>
  <si>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</si>
  <si>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</si>
  <si>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</si>
  <si>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</si>
  <si>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</si>
  <si>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</si>
  <si>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</si>
  <si>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</si>
  <si>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</si>
  <si>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</si>
  <si>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</si>
  <si>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</si>
  <si>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</si>
  <si>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</si>
  <si>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</si>
  <si>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</si>
  <si>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</si>
  <si>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</si>
  <si>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</si>
  <si>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</si>
  <si>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</si>
  <si>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</si>
  <si>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</si>
  <si>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</si>
  <si>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</si>
  <si>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</si>
  <si>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</si>
  <si>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</si>
  <si>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</si>
  <si>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</si>
  <si>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</si>
  <si>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</si>
  <si>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</si>
  <si>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</si>
  <si>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</si>
  <si>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</si>
  <si>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</si>
  <si>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</si>
  <si>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</si>
  <si>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</si>
  <si>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</si>
  <si>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</si>
  <si>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</si>
  <si>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</si>
  <si>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</si>
  <si>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</si>
  <si>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</si>
  <si>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</si>
  <si>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</si>
  <si>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</si>
  <si>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</si>
  <si>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</si>
  <si>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</si>
  <si>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</si>
  <si>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</si>
  <si>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</si>
  <si>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</si>
  <si>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</si>
  <si>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</si>
  <si>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</si>
  <si>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</si>
  <si>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</si>
  <si>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</si>
  <si>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</si>
  <si>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</si>
  <si>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</si>
  <si>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</si>
  <si>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</si>
  <si>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</si>
  <si>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</si>
  <si>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</si>
  <si>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</si>
  <si>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</si>
  <si>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</si>
  <si>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</si>
  <si>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</si>
  <si>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</si>
  <si>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</si>
  <si>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</si>
  <si>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</si>
  <si>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</si>
  <si>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</si>
  <si>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</si>
  <si>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</si>
  <si>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</si>
  <si>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</si>
  <si>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</si>
  <si>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</si>
  <si>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</si>
  <si>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</si>
  <si>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</si>
  <si>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</si>
  <si>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</si>
  <si>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</si>
  <si>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</si>
  <si>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</si>
  <si>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</si>
  <si>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</si>
  <si>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</si>
  <si>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</si>
  <si>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</si>
  <si>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</si>
  <si>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</si>
  <si>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</si>
  <si>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</si>
  <si>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</si>
  <si>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</si>
  <si>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</si>
  <si>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</si>
  <si>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</si>
  <si>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</si>
  <si>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</si>
  <si>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</si>
  <si>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</si>
  <si>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</si>
  <si>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</si>
  <si>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</si>
  <si>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</si>
  <si>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</si>
  <si>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</si>
  <si>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</si>
  <si>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</si>
  <si>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</si>
  <si>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</si>
  <si>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</si>
  <si>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</si>
  <si>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</si>
  <si>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</si>
  <si>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</si>
  <si>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</si>
  <si>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</si>
  <si>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</si>
  <si>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</si>
  <si>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</si>
  <si>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</si>
  <si>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</si>
  <si>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</si>
  <si>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</si>
  <si>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</si>
  <si>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</si>
  <si>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</si>
  <si>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</si>
  <si>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</si>
  <si>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</si>
  <si>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</si>
  <si>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</si>
  <si>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</si>
  <si>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</si>
  <si>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</si>
  <si>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</si>
  <si>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</si>
  <si>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</si>
  <si>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</si>
  <si>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</si>
  <si>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</si>
  <si>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</si>
  <si>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</si>
  <si>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</si>
  <si>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</si>
  <si>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</si>
  <si>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</si>
  <si>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</si>
  <si>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</si>
  <si>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</si>
  <si>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</si>
  <si>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</si>
  <si>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</si>
  <si>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</si>
  <si>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</si>
  <si>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</si>
  <si>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</si>
  <si>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</si>
  <si>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</si>
  <si>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</si>
  <si>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</si>
  <si>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</si>
  <si>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</si>
  <si>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</si>
  <si>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</si>
  <si>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</si>
  <si>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</si>
  <si>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</si>
  <si>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</si>
  <si>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</si>
  <si>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</si>
  <si>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</si>
  <si>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</si>
  <si>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</si>
  <si>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</si>
  <si>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</si>
  <si>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</si>
  <si>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</si>
  <si>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</si>
  <si>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</si>
  <si>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</si>
  <si>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</si>
  <si>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</si>
  <si>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医療法人社団志仁会薬丸病院</t>
    <phoneticPr fontId="3"/>
  </si>
  <si>
    <t>〒292-0831 木更津市富士見２－７－１</t>
    <phoneticPr fontId="3"/>
  </si>
  <si>
    <t>〇</t>
  </si>
  <si>
    <t>医療法人</t>
  </si>
  <si>
    <t>産婦人科</t>
  </si>
  <si>
    <t>ＤＰＣ病院ではない</t>
  </si>
  <si>
    <t>有</t>
  </si>
  <si>
    <t>看護必要度Ⅰ</t>
    <phoneticPr fontId="3"/>
  </si>
  <si>
    <t>2階産婦人科病棟</t>
  </si>
  <si>
    <t>急性期機能</t>
  </si>
  <si>
    <t>複数の診療科で活用</t>
  </si>
  <si>
    <t>整形外科</t>
  </si>
  <si>
    <t>内科</t>
  </si>
  <si>
    <t>リハビリテーション科</t>
  </si>
  <si>
    <t>3階外科病棟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</si>
</sst>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64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1042</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t="s">
        <v>1036</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1042</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t="s">
        <v>1036</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1042</v>
      </c>
      <c r="M35" s="282" t="s">
        <v>1048</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1042</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1042</v>
      </c>
      <c r="M89" s="262" t="s">
        <v>1048</v>
      </c>
    </row>
    <row r="90" spans="1:23" s="21" customFormat="1">
      <c r="A90" s="243"/>
      <c r="B90" s="1"/>
      <c r="C90" s="3"/>
      <c r="D90" s="3"/>
      <c r="E90" s="3"/>
      <c r="F90" s="3"/>
      <c r="G90" s="3"/>
      <c r="H90" s="287"/>
      <c r="I90" s="67" t="s">
        <v>36</v>
      </c>
      <c r="J90" s="68"/>
      <c r="K90" s="69"/>
      <c r="L90" s="262" t="s">
        <v>1043</v>
      </c>
      <c r="M90" s="262" t="s">
        <v>1043</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69</v>
      </c>
      <c r="K99" s="237" t="str">
        <f>IF(OR(COUNTIF(L99:M99,"未確認")&gt;0,COUNTIF(L99:M99,"~*")&gt;0),"※","")</f>
        <v/>
      </c>
      <c r="L99" s="258">
        <v>38</v>
      </c>
      <c r="M99" s="258">
        <v>31</v>
      </c>
    </row>
    <row r="100" spans="1:22" s="83" customFormat="1" ht="34.5" customHeight="1">
      <c r="A100" s="244" t="s">
        <v>611</v>
      </c>
      <c r="B100" s="84"/>
      <c r="C100" s="395"/>
      <c r="D100" s="396"/>
      <c r="E100" s="408"/>
      <c r="F100" s="409"/>
      <c r="G100" s="414" t="s">
        <v>44</v>
      </c>
      <c r="H100" s="416"/>
      <c r="I100" s="419"/>
      <c r="J100" s="256">
        <f t="shared" si="0"/>
        <v>69</v>
      </c>
      <c r="K100" s="237" t="str">
        <f>IF(OR(COUNTIF(L100:M100,"未確認")&gt;0,COUNTIF(L100:M100,"~*")&gt;0),"※","")</f>
        <v/>
      </c>
      <c r="L100" s="258">
        <v>38</v>
      </c>
      <c r="M100" s="258">
        <v>31</v>
      </c>
    </row>
    <row r="101" spans="1:22" s="83" customFormat="1" ht="34.5" customHeight="1">
      <c r="A101" s="244" t="s">
        <v>610</v>
      </c>
      <c r="B101" s="84"/>
      <c r="C101" s="395"/>
      <c r="D101" s="396"/>
      <c r="E101" s="319" t="s">
        <v>45</v>
      </c>
      <c r="F101" s="320"/>
      <c r="G101" s="320"/>
      <c r="H101" s="321"/>
      <c r="I101" s="419"/>
      <c r="J101" s="256">
        <f t="shared" si="0"/>
        <v>69</v>
      </c>
      <c r="K101" s="237" t="str">
        <f>IF(OR(COUNTIF(L101:M101,"未確認")&gt;0,COUNTIF(L101:M101,"~*")&gt;0),"※","")</f>
        <v/>
      </c>
      <c r="L101" s="258">
        <v>38</v>
      </c>
      <c r="M101" s="258">
        <v>31</v>
      </c>
    </row>
    <row r="102" spans="1:22" s="83" customFormat="1" ht="34.5" customHeight="1">
      <c r="A102" s="244" t="s">
        <v>610</v>
      </c>
      <c r="B102" s="84"/>
      <c r="C102" s="376"/>
      <c r="D102" s="378"/>
      <c r="E102" s="316" t="s">
        <v>612</v>
      </c>
      <c r="F102" s="317"/>
      <c r="G102" s="317"/>
      <c r="H102" s="318"/>
      <c r="I102" s="419"/>
      <c r="J102" s="256">
        <f t="shared" si="0"/>
        <v>69</v>
      </c>
      <c r="K102" s="237" t="str">
        <f t="shared" ref="K102:K111" si="1">IF(OR(COUNTIF(L101:M101,"未確認")&gt;0,COUNTIF(L101:M101,"~*")&gt;0),"※","")</f>
        <v/>
      </c>
      <c r="L102" s="258">
        <v>38</v>
      </c>
      <c r="M102" s="258">
        <v>31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1044</v>
      </c>
    </row>
    <row r="121" spans="1:22" s="83" customFormat="1" ht="40.5" customHeight="1">
      <c r="A121" s="244" t="s">
        <v>618</v>
      </c>
      <c r="B121" s="1"/>
      <c r="C121" s="295"/>
      <c r="D121" s="297"/>
      <c r="E121" s="333" t="s">
        <v>53</v>
      </c>
      <c r="F121" s="334"/>
      <c r="G121" s="334"/>
      <c r="H121" s="335"/>
      <c r="I121" s="353"/>
      <c r="J121" s="101"/>
      <c r="K121" s="102"/>
      <c r="L121" s="98" t="s">
        <v>533</v>
      </c>
      <c r="M121" s="98" t="s">
        <v>1045</v>
      </c>
    </row>
    <row r="122" spans="1:22" s="83" customFormat="1" ht="40.5" customHeight="1">
      <c r="A122" s="244" t="s">
        <v>619</v>
      </c>
      <c r="B122" s="1"/>
      <c r="C122" s="295"/>
      <c r="D122" s="297"/>
      <c r="E122" s="395"/>
      <c r="F122" s="417"/>
      <c r="G122" s="417"/>
      <c r="H122" s="396"/>
      <c r="I122" s="353"/>
      <c r="J122" s="101"/>
      <c r="K122" s="102"/>
      <c r="L122" s="98" t="s">
        <v>533</v>
      </c>
      <c r="M122" s="98" t="s">
        <v>1046</v>
      </c>
    </row>
    <row r="123" spans="1:22" s="83" customFormat="1" ht="40.5" customHeight="1">
      <c r="A123" s="244" t="s">
        <v>620</v>
      </c>
      <c r="B123" s="1"/>
      <c r="C123" s="289"/>
      <c r="D123" s="290"/>
      <c r="E123" s="376"/>
      <c r="F123" s="377"/>
      <c r="G123" s="377"/>
      <c r="H123" s="378"/>
      <c r="I123" s="340"/>
      <c r="J123" s="105"/>
      <c r="K123" s="106"/>
      <c r="L123" s="98" t="s">
        <v>533</v>
      </c>
      <c r="M123" s="98" t="s">
        <v>1047</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c r="M131" s="98" t="s">
        <v>563</v>
      </c>
    </row>
    <row r="132" spans="1:22" s="83" customFormat="1" ht="34.5" customHeight="1">
      <c r="A132" s="244" t="s">
        <v>621</v>
      </c>
      <c r="B132" s="84"/>
      <c r="C132" s="295"/>
      <c r="D132" s="297"/>
      <c r="E132" s="319" t="s">
        <v>58</v>
      </c>
      <c r="F132" s="320"/>
      <c r="G132" s="320"/>
      <c r="H132" s="321"/>
      <c r="I132" s="388"/>
      <c r="J132" s="101"/>
      <c r="K132" s="102"/>
      <c r="L132" s="82">
        <v>38</v>
      </c>
      <c r="M132" s="82">
        <v>31</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72</v>
      </c>
      <c r="K153" s="264" t="str">
        <f t="shared" si="3"/>
        <v/>
      </c>
      <c r="L153" s="117">
        <v>43</v>
      </c>
      <c r="M153" s="117">
        <v>29</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1040</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3.3</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row>
    <row r="268" spans="1:22" s="83" customFormat="1" ht="34.5" customHeight="1">
      <c r="A268" s="244" t="s">
        <v>724</v>
      </c>
      <c r="B268" s="84"/>
      <c r="C268" s="373"/>
      <c r="D268" s="373"/>
      <c r="E268" s="373"/>
      <c r="F268" s="373"/>
      <c r="G268" s="370" t="s">
        <v>148</v>
      </c>
      <c r="H268" s="370"/>
      <c r="I268" s="403"/>
      <c r="J268" s="267">
        <v>0.5</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16</v>
      </c>
      <c r="K269" s="81" t="str">
        <f t="shared" si="8"/>
        <v/>
      </c>
      <c r="L269" s="147">
        <v>8</v>
      </c>
      <c r="M269" s="147">
        <v>8</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v>
      </c>
      <c r="M270" s="148">
        <v>0.8</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2</v>
      </c>
      <c r="M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5</v>
      </c>
      <c r="K273" s="81" t="str">
        <f t="shared" si="8"/>
        <v/>
      </c>
      <c r="L273" s="147">
        <v>1</v>
      </c>
      <c r="M273" s="147">
        <v>4</v>
      </c>
    </row>
    <row r="274" spans="1:13" s="83" customFormat="1" ht="34.5" customHeight="1">
      <c r="A274" s="249" t="s">
        <v>727</v>
      </c>
      <c r="B274" s="120"/>
      <c r="C274" s="371"/>
      <c r="D274" s="371"/>
      <c r="E274" s="371"/>
      <c r="F274" s="371"/>
      <c r="G274" s="370" t="s">
        <v>148</v>
      </c>
      <c r="H274" s="370"/>
      <c r="I274" s="403"/>
      <c r="J274" s="266">
        <f t="shared" si="9"/>
        <v>1.5</v>
      </c>
      <c r="K274" s="81" t="str">
        <f t="shared" si="8"/>
        <v/>
      </c>
      <c r="L274" s="148">
        <v>0.9</v>
      </c>
      <c r="M274" s="148">
        <v>0.6</v>
      </c>
    </row>
    <row r="275" spans="1:13" s="83" customFormat="1" ht="34.5" customHeight="1">
      <c r="A275" s="249" t="s">
        <v>728</v>
      </c>
      <c r="B275" s="120"/>
      <c r="C275" s="370" t="s">
        <v>153</v>
      </c>
      <c r="D275" s="371"/>
      <c r="E275" s="371"/>
      <c r="F275" s="371"/>
      <c r="G275" s="370" t="s">
        <v>146</v>
      </c>
      <c r="H275" s="370"/>
      <c r="I275" s="403"/>
      <c r="J275" s="266">
        <f t="shared" si="9"/>
        <v>3</v>
      </c>
      <c r="K275" s="81" t="str">
        <f t="shared" si="8"/>
        <v/>
      </c>
      <c r="L275" s="147">
        <v>3</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3</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3</v>
      </c>
      <c r="K287" s="81" t="str">
        <f t="shared" si="8"/>
        <v/>
      </c>
      <c r="L287" s="141"/>
      <c r="M287" s="141"/>
    </row>
    <row r="288" spans="1:13" s="83" customFormat="1" ht="34.5" customHeight="1">
      <c r="A288" s="244" t="s">
        <v>734</v>
      </c>
      <c r="B288" s="84"/>
      <c r="C288" s="373"/>
      <c r="D288" s="373"/>
      <c r="E288" s="373"/>
      <c r="F288" s="373"/>
      <c r="G288" s="370" t="s">
        <v>148</v>
      </c>
      <c r="H288" s="370"/>
      <c r="I288" s="403"/>
      <c r="J288" s="266">
        <v>0.13</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3</v>
      </c>
      <c r="K291" s="81" t="str">
        <f t="shared" si="8"/>
        <v/>
      </c>
      <c r="L291" s="147">
        <v>3</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7</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1048</v>
      </c>
    </row>
    <row r="368" spans="1:22" s="118" customFormat="1" ht="20.25" customHeight="1">
      <c r="A368" s="243"/>
      <c r="B368" s="1"/>
      <c r="C368" s="3"/>
      <c r="D368" s="3"/>
      <c r="E368" s="3"/>
      <c r="F368" s="3"/>
      <c r="G368" s="3"/>
      <c r="H368" s="287"/>
      <c r="I368" s="67" t="s">
        <v>36</v>
      </c>
      <c r="J368" s="170"/>
      <c r="K368" s="79"/>
      <c r="L368" s="137" t="s">
        <v>1043</v>
      </c>
      <c r="M368" s="137" t="s">
        <v>1043</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777</v>
      </c>
      <c r="K392" s="81" t="str">
        <f t="shared" ref="K392:K397" si="12">IF(OR(COUNTIF(L392:M392,"未確認")&gt;0,COUNTIF(L392:M392,"~*")&gt;0),"※","")</f>
        <v/>
      </c>
      <c r="L392" s="147">
        <v>572</v>
      </c>
      <c r="M392" s="147">
        <v>205</v>
      </c>
    </row>
    <row r="393" spans="1:22" s="83" customFormat="1" ht="34.5" customHeight="1">
      <c r="A393" s="249" t="s">
        <v>773</v>
      </c>
      <c r="B393" s="84"/>
      <c r="C393" s="369"/>
      <c r="D393" s="379"/>
      <c r="E393" s="319" t="s">
        <v>224</v>
      </c>
      <c r="F393" s="320"/>
      <c r="G393" s="320"/>
      <c r="H393" s="321"/>
      <c r="I393" s="342"/>
      <c r="J393" s="140">
        <f t="shared" si="11"/>
        <v>37</v>
      </c>
      <c r="K393" s="81" t="str">
        <f t="shared" si="12"/>
        <v/>
      </c>
      <c r="L393" s="147">
        <v>0</v>
      </c>
      <c r="M393" s="147">
        <v>37</v>
      </c>
    </row>
    <row r="394" spans="1:22" s="83" customFormat="1" ht="34.5" customHeight="1">
      <c r="A394" s="250" t="s">
        <v>774</v>
      </c>
      <c r="B394" s="84"/>
      <c r="C394" s="369"/>
      <c r="D394" s="380"/>
      <c r="E394" s="319" t="s">
        <v>225</v>
      </c>
      <c r="F394" s="320"/>
      <c r="G394" s="320"/>
      <c r="H394" s="321"/>
      <c r="I394" s="342"/>
      <c r="J394" s="140">
        <f t="shared" si="11"/>
        <v>723</v>
      </c>
      <c r="K394" s="81" t="str">
        <f t="shared" si="12"/>
        <v/>
      </c>
      <c r="L394" s="147">
        <v>566</v>
      </c>
      <c r="M394" s="147">
        <v>157</v>
      </c>
    </row>
    <row r="395" spans="1:22" s="83" customFormat="1" ht="34.5" customHeight="1">
      <c r="A395" s="250" t="s">
        <v>775</v>
      </c>
      <c r="B395" s="84"/>
      <c r="C395" s="369"/>
      <c r="D395" s="381"/>
      <c r="E395" s="319" t="s">
        <v>226</v>
      </c>
      <c r="F395" s="320"/>
      <c r="G395" s="320"/>
      <c r="H395" s="321"/>
      <c r="I395" s="342"/>
      <c r="J395" s="140">
        <f t="shared" si="11"/>
        <v>17</v>
      </c>
      <c r="K395" s="81" t="str">
        <f t="shared" si="12"/>
        <v/>
      </c>
      <c r="L395" s="147">
        <v>6</v>
      </c>
      <c r="M395" s="147">
        <v>11</v>
      </c>
    </row>
    <row r="396" spans="1:22" s="83" customFormat="1" ht="34.5" customHeight="1">
      <c r="A396" s="250" t="s">
        <v>776</v>
      </c>
      <c r="B396" s="1"/>
      <c r="C396" s="369"/>
      <c r="D396" s="319" t="s">
        <v>227</v>
      </c>
      <c r="E396" s="320"/>
      <c r="F396" s="320"/>
      <c r="G396" s="320"/>
      <c r="H396" s="321"/>
      <c r="I396" s="342"/>
      <c r="J396" s="140">
        <f t="shared" si="11"/>
        <v>13885</v>
      </c>
      <c r="K396" s="81" t="str">
        <f t="shared" si="12"/>
        <v/>
      </c>
      <c r="L396" s="147">
        <v>6110</v>
      </c>
      <c r="M396" s="147">
        <v>7775</v>
      </c>
    </row>
    <row r="397" spans="1:22" s="83" customFormat="1" ht="34.5" customHeight="1">
      <c r="A397" s="250" t="s">
        <v>777</v>
      </c>
      <c r="B397" s="119"/>
      <c r="C397" s="369"/>
      <c r="D397" s="319" t="s">
        <v>228</v>
      </c>
      <c r="E397" s="320"/>
      <c r="F397" s="320"/>
      <c r="G397" s="320"/>
      <c r="H397" s="321"/>
      <c r="I397" s="343"/>
      <c r="J397" s="140">
        <f t="shared" si="11"/>
        <v>1036</v>
      </c>
      <c r="K397" s="81" t="str">
        <f t="shared" si="12"/>
        <v/>
      </c>
      <c r="L397" s="147">
        <v>826</v>
      </c>
      <c r="M397" s="147">
        <v>210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1524</v>
      </c>
      <c r="K405" s="81" t="str">
        <f t="shared" ref="K405:K422" si="14">IF(OR(COUNTIF(L405:M405,"未確認")&gt;0,COUNTIF(L405:M405,"~*")&gt;0),"※","")</f>
        <v/>
      </c>
      <c r="L405" s="147">
        <v>1319</v>
      </c>
      <c r="M405" s="147">
        <v>205</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991</v>
      </c>
      <c r="K407" s="81" t="str">
        <f t="shared" si="14"/>
        <v/>
      </c>
      <c r="L407" s="147">
        <v>813</v>
      </c>
      <c r="M407" s="147">
        <v>178</v>
      </c>
    </row>
    <row r="408" spans="1:22" s="83" customFormat="1" ht="34.5" customHeight="1">
      <c r="A408" s="251" t="s">
        <v>781</v>
      </c>
      <c r="B408" s="119"/>
      <c r="C408" s="368"/>
      <c r="D408" s="368"/>
      <c r="E408" s="319" t="s">
        <v>236</v>
      </c>
      <c r="F408" s="320"/>
      <c r="G408" s="320"/>
      <c r="H408" s="321"/>
      <c r="I408" s="360"/>
      <c r="J408" s="140">
        <f t="shared" si="13"/>
        <v>0</v>
      </c>
      <c r="K408" s="81" t="str">
        <f t="shared" si="14"/>
        <v/>
      </c>
      <c r="L408" s="147">
        <v>0</v>
      </c>
      <c r="M408" s="147">
        <v>0</v>
      </c>
    </row>
    <row r="409" spans="1:22" s="83" customFormat="1" ht="34.5" customHeight="1">
      <c r="A409" s="251" t="s">
        <v>782</v>
      </c>
      <c r="B409" s="119"/>
      <c r="C409" s="368"/>
      <c r="D409" s="368"/>
      <c r="E409" s="316" t="s">
        <v>986</v>
      </c>
      <c r="F409" s="317"/>
      <c r="G409" s="317"/>
      <c r="H409" s="318"/>
      <c r="I409" s="360"/>
      <c r="J409" s="140">
        <f t="shared" si="13"/>
        <v>27</v>
      </c>
      <c r="K409" s="81" t="str">
        <f t="shared" si="14"/>
        <v/>
      </c>
      <c r="L409" s="147">
        <v>0</v>
      </c>
      <c r="M409" s="147">
        <v>27</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506</v>
      </c>
      <c r="K411" s="81" t="str">
        <f t="shared" si="14"/>
        <v/>
      </c>
      <c r="L411" s="147">
        <v>506</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1053</v>
      </c>
      <c r="K413" s="81" t="str">
        <f t="shared" si="14"/>
        <v/>
      </c>
      <c r="L413" s="147">
        <v>843</v>
      </c>
      <c r="M413" s="147">
        <v>210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983</v>
      </c>
      <c r="K415" s="81" t="str">
        <f t="shared" si="14"/>
        <v/>
      </c>
      <c r="L415" s="147">
        <v>826</v>
      </c>
      <c r="M415" s="147">
        <v>157</v>
      </c>
    </row>
    <row r="416" spans="1:22" s="83" customFormat="1" ht="34.5" customHeight="1">
      <c r="A416" s="251" t="s">
        <v>789</v>
      </c>
      <c r="B416" s="119"/>
      <c r="C416" s="368"/>
      <c r="D416" s="368"/>
      <c r="E416" s="319" t="s">
        <v>243</v>
      </c>
      <c r="F416" s="320"/>
      <c r="G416" s="320"/>
      <c r="H416" s="321"/>
      <c r="I416" s="360"/>
      <c r="J416" s="140">
        <f t="shared" si="13"/>
        <v>22</v>
      </c>
      <c r="K416" s="81" t="str">
        <f t="shared" si="14"/>
        <v/>
      </c>
      <c r="L416" s="147">
        <v>17</v>
      </c>
      <c r="M416" s="147">
        <v>5</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15</v>
      </c>
      <c r="K418" s="81" t="str">
        <f t="shared" si="14"/>
        <v/>
      </c>
      <c r="L418" s="147">
        <v>0</v>
      </c>
      <c r="M418" s="147">
        <v>15</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33</v>
      </c>
      <c r="K421" s="81" t="str">
        <f t="shared" si="14"/>
        <v/>
      </c>
      <c r="L421" s="147">
        <v>0</v>
      </c>
      <c r="M421" s="147">
        <v>33</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1053</v>
      </c>
      <c r="K430" s="193" t="str">
        <f>IF(OR(COUNTIF(L430:M430,"未確認")&gt;0,COUNTIF(L430:M430,"~*")&gt;0),"※","")</f>
        <v/>
      </c>
      <c r="L430" s="147">
        <v>843</v>
      </c>
      <c r="M430" s="147">
        <v>210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4</v>
      </c>
      <c r="K431" s="193" t="str">
        <f>IF(OR(COUNTIF(L431:M431,"未確認")&gt;0,COUNTIF(L431:M431,"~*")&gt;0),"※","")</f>
        <v/>
      </c>
      <c r="L431" s="147">
        <v>0</v>
      </c>
      <c r="M431" s="147">
        <v>4</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1049</v>
      </c>
      <c r="K433" s="193" t="str">
        <f>IF(OR(COUNTIF(L433:M433,"未確認")&gt;0,COUNTIF(L433:M433,"~*")&gt;0),"※","")</f>
        <v/>
      </c>
      <c r="L433" s="147">
        <v>843</v>
      </c>
      <c r="M433" s="147">
        <v>206</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11</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2</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9</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17</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16</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16</v>
      </c>
      <c r="K468" s="201" t="str">
        <f t="shared" ref="K468:K475" si="16">IF(OR(COUNTIF(L468:M468,"未確認")&gt;0,COUNTIF(L468:M468,"*")&gt;0),"※","")</f>
        <v>※</v>
      </c>
      <c r="L468" s="117">
        <v>16</v>
      </c>
      <c r="M468" s="117" t="s">
        <v>541</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16</v>
      </c>
      <c r="K479" s="201" t="str">
        <f t="shared" si="18"/>
        <v/>
      </c>
      <c r="L479" s="117">
        <v>16</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t="s">
        <v>541</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t="s">
        <v>541</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34</v>
      </c>
      <c r="K527" s="201" t="str">
        <f>IF(OR(COUNTIF(L527:M527,"未確認")&gt;0,COUNTIF(L527:M527,"*")&gt;0),"※","")</f>
        <v/>
      </c>
      <c r="L527" s="117">
        <v>34</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1048</v>
      </c>
    </row>
    <row r="544" spans="1:22" s="1" customFormat="1" ht="20.25" customHeight="1">
      <c r="A544" s="243"/>
      <c r="C544" s="62"/>
      <c r="D544" s="3"/>
      <c r="E544" s="3"/>
      <c r="F544" s="3"/>
      <c r="G544" s="3"/>
      <c r="H544" s="287"/>
      <c r="I544" s="67" t="s">
        <v>36</v>
      </c>
      <c r="J544" s="68"/>
      <c r="K544" s="186"/>
      <c r="L544" s="70" t="s">
        <v>1043</v>
      </c>
      <c r="M544" s="70" t="s">
        <v>1043</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1041</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1048</v>
      </c>
    </row>
    <row r="589" spans="1:22" s="1" customFormat="1" ht="20.25" customHeight="1">
      <c r="A589" s="243"/>
      <c r="C589" s="62"/>
      <c r="D589" s="3"/>
      <c r="E589" s="3"/>
      <c r="F589" s="3"/>
      <c r="G589" s="3"/>
      <c r="H589" s="287"/>
      <c r="I589" s="67" t="s">
        <v>36</v>
      </c>
      <c r="J589" s="68"/>
      <c r="K589" s="186"/>
      <c r="L589" s="70" t="s">
        <v>1043</v>
      </c>
      <c r="M589" s="70" t="s">
        <v>1043</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105</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15</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771</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404</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27</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v>0</v>
      </c>
      <c r="M632" s="117" t="s">
        <v>541</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v>0</v>
      </c>
      <c r="M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13</v>
      </c>
      <c r="K646" s="201" t="str">
        <f t="shared" ref="K646:K660" si="33">IF(OR(COUNTIF(L646:M646,"未確認")&gt;0,COUNTIF(L646:M646,"*")&gt;0),"※","")</f>
        <v/>
      </c>
      <c r="L646" s="117">
        <v>0</v>
      </c>
      <c r="M646" s="117">
        <v>13</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13</v>
      </c>
      <c r="K650" s="201" t="str">
        <f t="shared" si="33"/>
        <v/>
      </c>
      <c r="L650" s="117">
        <v>0</v>
      </c>
      <c r="M650" s="117">
        <v>13</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v>0</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v>0</v>
      </c>
      <c r="M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853C3D8-C6F9-44E1-BC2F-554971F44AB1}"/>
    <hyperlink ref="J71:L71" location="病院!B464" display="・手術の状況" xr:uid="{B9E9E4C2-2195-4604-9B5A-B23659DF752D}"/>
    <hyperlink ref="J72:L72" location="病院!B500" display="・がん、脳卒中、心筋梗塞、分娩、精神医療への対応状況" xr:uid="{74FB46DF-43CC-45B3-9995-A3BF91741937}"/>
    <hyperlink ref="J73:L73" location="病院!B541" display="・重症患者への対応状況" xr:uid="{BDC0F0A7-91D3-4075-B8B8-A32BD26DC5E5}"/>
    <hyperlink ref="J74:L74" location="病院!B586" display="・救急医療の実施状況" xr:uid="{7FFC64B7-CC48-41AB-A338-C28374F5324D}"/>
    <hyperlink ref="J75:L75" location="病院!B609" display="・急性期後の支援、在宅復帰の支援の状況" xr:uid="{6499B4E5-133A-4B46-B34A-A14599544B2C}"/>
    <hyperlink ref="J76:L76" location="病院!B627" display="・全身管理の状況" xr:uid="{69186703-26B4-48A8-838C-8B4E7D8751EE}"/>
    <hyperlink ref="J78:L78" location="病院!B679" display="・長期療養患者の受入状況" xr:uid="{1D20C096-8206-4283-A46F-5E5915A331D8}"/>
    <hyperlink ref="J77:L77" location="病院!B642" display="・リハビリテーションの実施状況" xr:uid="{CD002667-8BD2-46E8-AF3F-2C87C7BC8F92}"/>
    <hyperlink ref="J79:L79" location="病院!B689" display="・重度の障害児等の受入状況" xr:uid="{C1C86772-A57D-48B1-AB14-5A40E77D87CE}"/>
    <hyperlink ref="J80:L80" location="病院!B702" display="・医科歯科の連携状況" xr:uid="{B43CDF18-54CB-4A9A-B42E-AF872E56BBAD}"/>
    <hyperlink ref="M71:N71" location="'病院(H30案)'!B448" display="・手術の状況" xr:uid="{864BF69A-ACA7-4FCC-97D1-9C3BFA0DDDC7}"/>
    <hyperlink ref="M72:N72" location="'病院(H30案)'!B484" display="・がん、脳卒中、心筋梗塞、分娩、精神医療への対応状況" xr:uid="{15C7E320-9D82-4FF6-A96C-DC8D80327289}"/>
    <hyperlink ref="M73:N73" location="'病院(H30案)'!B525" display="・重症患者への対応状況" xr:uid="{E4425A09-FA57-4E0F-A0D2-2E0A6483414E}"/>
    <hyperlink ref="M74:N74" location="'病院(H30案)'!B570" display="・救急医療の実施状況" xr:uid="{F124CCB8-9195-4659-A25C-5F9A8942441F}"/>
    <hyperlink ref="M75:N75" location="'病院(H30案)'!B593" display="・急性期後の支援、在宅復帰の支援の状況" xr:uid="{6E1883AA-D914-44B0-979D-3D34B351D4C7}"/>
    <hyperlink ref="C71:G71" location="病院!B87" display="・設置主体" xr:uid="{A0F539DC-8C1F-4623-B73A-C96C086FCCD8}"/>
    <hyperlink ref="C72:G72" location="病院!B95" display="・病床の状況" xr:uid="{83F0B039-708F-4C8C-ABCC-CCD77862F68D}"/>
    <hyperlink ref="C73:G73" location="病院!B116" display="・診療科" xr:uid="{5E58083C-37B9-4C57-AE6D-1BAD3C90026A}"/>
    <hyperlink ref="C74:G74" location="病院!B127" display="・入院基本料・特定入院料及び届出病床数" xr:uid="{0E9E9909-B153-45E4-A5E3-A8E71810D037}"/>
    <hyperlink ref="C75:G75" location="病院!B141" display="・算定する入院基本用・特定入院料等の状況" xr:uid="{E7F8CC43-6EAF-467B-A83F-6134FCFC7554}"/>
    <hyperlink ref="C76:G76" location="病院!B224" display="・DPC医療機関群の種類" xr:uid="{D8C5CAB7-C856-43ED-B86A-7FAC83403348}"/>
    <hyperlink ref="C77:G77" location="病院!B232" display="・救急告示病院、二次救急医療施設、三次救急医療施設の告示・認定の有無" xr:uid="{A79725D1-C78B-49CC-8BE7-18FB92C97BD6}"/>
    <hyperlink ref="C78:F78" location="病院!B242" display="・承認の有無" xr:uid="{188FC5AC-48C9-46FB-897A-BA75325D4834}"/>
    <hyperlink ref="C79:F79" location="病院!B251" display="・診療報酬の届出の有無" xr:uid="{7FAFE05B-554D-45AE-8525-5FBC329B2B30}"/>
    <hyperlink ref="C80:F80" location="病院!B261" display="・職員数の状況" xr:uid="{2BF331D3-B91D-44A9-A7D6-7C27BCF51509}"/>
    <hyperlink ref="C81:F81" location="病院!B320" display="・退院調整部門の設置状況" xr:uid="{8FF65B5F-8582-4EE9-A474-C166434915F6}"/>
    <hyperlink ref="C82:F82" location="病院!B340" display="・医療機器の台数" xr:uid="{E9473F02-F453-4DB5-9682-7FE8E57988EC}"/>
    <hyperlink ref="C83:G83" location="病院!B365" display="・過去1年間の間に病棟の再編・見直しがあった場合の報告対象期間" xr:uid="{0660BC60-3028-4504-B052-1667CB458170}"/>
    <hyperlink ref="H71:I71" location="病院!B388" display="・入院患者の状況（年間）" xr:uid="{CD88C041-2D7F-4CC6-B983-053E14C711E5}"/>
    <hyperlink ref="H72:I72" location="病院!B401" display="・入院患者の状況（年間／入棟前の場所・退棟先の場所の状況）" xr:uid="{D8A19800-BF47-4D51-B73E-83DE3789009B}"/>
    <hyperlink ref="H73:I73" location="病院!B426" display="・退院後に在宅医療を必要とする患者の状況" xr:uid="{F5768B1C-0533-4A8A-AEA7-F2D15CE803DD}"/>
    <hyperlink ref="H74:I74" location="病院!B438" display="・看取りを行った患者数" xr:uid="{C6DE5CF2-6517-4923-9D0B-162E0761E48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2019-11-15T06:53:22Z</dcterms:modified>
</cp:coreProperties>
</file>