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E056310-B4EA-43FF-8E38-3540AF1C71C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<sst xmlns="http://schemas.openxmlformats.org/spreadsheetml/2006/main" count="2981" uniqueCount="1045">
  <si>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</si>
  <si>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</si>
  <si>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</si>
  <si>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</si>
  <si>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</si>
  <si>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</si>
  <si>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</si>
  <si>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</si>
  <si>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</si>
  <si>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</si>
  <si>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</si>
  <si>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</si>
  <si>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</si>
  <si>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</si>
  <si>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</si>
  <si>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</si>
  <si>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</si>
  <si>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</si>
  <si>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</si>
  <si>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</si>
  <si>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</si>
  <si>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</si>
  <si>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</si>
  <si>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</si>
  <si>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</si>
  <si>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</si>
  <si>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</si>
  <si>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</si>
  <si>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</si>
  <si>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</si>
  <si>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</si>
  <si>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</si>
  <si>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</si>
  <si>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</si>
  <si>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</si>
  <si>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</si>
  <si>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</si>
  <si>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</si>
  <si>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</si>
  <si>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</si>
  <si>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</si>
  <si>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</si>
  <si>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</si>
  <si>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</si>
  <si>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</si>
  <si>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</si>
  <si>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</si>
  <si>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</si>
  <si>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</si>
  <si>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</si>
  <si>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</si>
  <si>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</si>
  <si>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</si>
  <si>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</si>
  <si>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</si>
  <si>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</si>
  <si>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</si>
  <si>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</si>
  <si>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</si>
  <si>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</si>
  <si>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</si>
  <si>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</si>
  <si>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</si>
  <si>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</si>
  <si>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</si>
  <si>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</si>
  <si>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</si>
  <si>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</si>
  <si>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</si>
  <si>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</si>
  <si>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</si>
  <si>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</si>
  <si>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</si>
  <si>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</si>
  <si>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</si>
  <si>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</si>
  <si>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</si>
  <si>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</si>
  <si>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</si>
  <si>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</si>
  <si>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</si>
  <si>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</si>
  <si>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</si>
  <si>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</si>
  <si>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</si>
  <si>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</si>
  <si>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</si>
  <si>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</si>
  <si>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</si>
  <si>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</si>
  <si>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</si>
  <si>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</si>
  <si>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</si>
  <si>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</si>
  <si>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</si>
  <si>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</si>
  <si>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</si>
  <si>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</si>
  <si>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</si>
  <si>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</si>
  <si>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</si>
  <si>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</si>
  <si>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</si>
  <si>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</si>
  <si>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</si>
  <si>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</si>
  <si>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</si>
  <si>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</si>
  <si>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</si>
  <si>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</si>
  <si>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</si>
  <si>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</si>
  <si>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</si>
  <si>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</si>
  <si>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</si>
  <si>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</si>
  <si>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</si>
  <si>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</si>
  <si>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</si>
  <si>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</si>
  <si>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</si>
  <si>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</si>
  <si>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</si>
  <si>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</si>
  <si>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</si>
  <si>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</si>
  <si>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</si>
  <si>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</si>
  <si>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</si>
  <si>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</si>
  <si>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</si>
  <si>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</si>
  <si>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</si>
  <si>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</si>
  <si>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</si>
  <si>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</si>
  <si>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</si>
  <si>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</si>
  <si>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</si>
  <si>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</si>
  <si>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</si>
  <si>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</si>
  <si>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</si>
  <si>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</si>
  <si>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</si>
  <si>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</si>
  <si>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</si>
  <si>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</si>
  <si>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</si>
  <si>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</si>
  <si>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</si>
  <si>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</si>
  <si>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</si>
  <si>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</si>
  <si>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</si>
  <si>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</si>
  <si>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</si>
  <si>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</si>
  <si>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</si>
  <si>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</si>
  <si>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</si>
  <si>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</si>
  <si>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</si>
  <si>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</si>
  <si>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</si>
  <si>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</si>
  <si>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</si>
  <si>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</si>
  <si>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</si>
  <si>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</si>
  <si>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</si>
  <si>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</si>
  <si>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</si>
  <si>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</si>
  <si>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</si>
  <si>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</si>
  <si>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</si>
  <si>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</si>
  <si>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</si>
  <si>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</si>
  <si>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</si>
  <si>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</si>
  <si>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</si>
  <si>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</si>
  <si>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</si>
  <si>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</si>
  <si>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</si>
  <si>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</si>
  <si>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</si>
  <si>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</si>
  <si>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</si>
  <si>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</si>
  <si>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</si>
  <si>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</si>
  <si>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</si>
  <si>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</si>
  <si>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</si>
  <si>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</si>
  <si>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</si>
  <si>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</si>
  <si>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</si>
  <si>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</si>
  <si>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</si>
  <si>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</si>
  <si>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</si>
  <si>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</si>
  <si>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</si>
  <si>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</si>
  <si>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</si>
  <si>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</si>
  <si>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</si>
  <si>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</si>
  <si>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</si>
  <si>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</si>
  <si>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</si>
  <si>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</si>
  <si>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</si>
  <si>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</si>
  <si>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</si>
  <si>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</si>
  <si>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</si>
  <si>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</si>
  <si>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</si>
  <si>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</si>
  <si>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</si>
  <si>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</si>
  <si>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</si>
  <si>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</si>
  <si>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</si>
  <si>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</si>
  <si>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</si>
  <si>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</si>
  <si>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</si>
  <si>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</si>
  <si>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</si>
  <si>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</si>
  <si>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</si>
  <si>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</si>
  <si>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</si>
  <si>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</si>
  <si>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</si>
  <si>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</si>
  <si>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</si>
  <si>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</si>
  <si>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</si>
  <si>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</si>
  <si>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</si>
  <si>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</si>
  <si>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</si>
  <si>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</si>
  <si>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</si>
  <si>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</si>
  <si>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</si>
  <si>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</si>
  <si>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</si>
  <si>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</si>
  <si>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</si>
  <si>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</si>
  <si>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</si>
  <si>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</si>
  <si>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</si>
  <si>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</si>
  <si>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</si>
  <si>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</si>
  <si>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</si>
  <si>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</si>
  <si>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</si>
  <si>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</si>
  <si>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</si>
  <si>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</si>
  <si>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</si>
  <si>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</si>
  <si>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</si>
  <si>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</si>
  <si>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</si>
  <si>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</si>
  <si>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</si>
  <si>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</si>
  <si>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</si>
  <si>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</si>
  <si>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</si>
  <si>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</si>
  <si>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</si>
  <si>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</si>
  <si>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</si>
  <si>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</si>
  <si>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</si>
  <si>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</si>
  <si>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</si>
  <si>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</si>
  <si>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</si>
  <si>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</si>
  <si>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</si>
  <si>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</si>
  <si>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</si>
  <si>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</si>
  <si>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</si>
  <si>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</si>
  <si>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</si>
  <si>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</si>
  <si>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</si>
  <si>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</si>
  <si>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</si>
  <si>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</si>
  <si>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</si>
  <si>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</si>
  <si>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</si>
  <si>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</si>
  <si>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</si>
  <si>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</si>
  <si>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</si>
  <si>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</si>
  <si>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</si>
  <si>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</si>
  <si>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</si>
  <si>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</si>
  <si>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</si>
  <si>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</si>
  <si>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</si>
  <si>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</si>
  <si>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</si>
  <si>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</si>
  <si>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</si>
  <si>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</si>
  <si>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</si>
  <si>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</si>
  <si>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</si>
  <si>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</si>
  <si>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</si>
  <si>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</si>
  <si>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</si>
  <si>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</si>
  <si>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</si>
  <si>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</si>
  <si>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</si>
  <si>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</si>
  <si>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</si>
  <si>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</si>
  <si>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</si>
  <si>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</si>
  <si>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</si>
  <si>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</si>
  <si>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</si>
  <si>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</si>
  <si>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</si>
  <si>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</si>
  <si>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</si>
  <si>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</si>
  <si>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</si>
  <si>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</si>
  <si>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</si>
  <si>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</si>
  <si>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</si>
  <si>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</si>
  <si>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</si>
  <si>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</si>
  <si>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</si>
  <si>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</si>
  <si>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</si>
  <si>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</si>
  <si>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</si>
  <si>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</si>
  <si>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</si>
  <si>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</si>
  <si>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</si>
  <si>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</si>
  <si>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</si>
  <si>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</si>
  <si>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</si>
  <si>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</si>
  <si>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</si>
  <si>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</si>
  <si>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</si>
  <si>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</si>
  <si>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</si>
  <si>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</si>
  <si>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</si>
  <si>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</si>
  <si>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</si>
  <si>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</si>
  <si>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</si>
  <si>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</si>
  <si>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</si>
  <si>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</si>
  <si>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</si>
  <si>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</si>
  <si>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</si>
  <si>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</si>
  <si>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</si>
  <si>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</si>
  <si>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</si>
  <si>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</si>
  <si>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</si>
  <si>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</si>
  <si>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</si>
  <si>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</si>
  <si>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</si>
  <si>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</si>
  <si>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</si>
  <si>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</si>
  <si>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</si>
  <si>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</si>
  <si>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</si>
  <si>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</si>
  <si>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</si>
  <si>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</si>
  <si>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</si>
  <si>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</si>
  <si>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</si>
  <si>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</si>
  <si>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</si>
  <si>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</si>
  <si>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</si>
  <si>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</si>
  <si>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</si>
  <si>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</si>
  <si>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</si>
  <si>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</si>
  <si>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</si>
  <si>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</si>
  <si>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</si>
  <si>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</si>
  <si>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</si>
  <si>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</si>
  <si>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</si>
  <si>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</si>
  <si>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</si>
  <si>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</si>
  <si>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</si>
  <si>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</si>
  <si>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</si>
  <si>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</si>
  <si>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</si>
  <si>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</si>
  <si>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</si>
  <si>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</si>
  <si>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</si>
  <si>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</si>
  <si>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</si>
  <si>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</si>
  <si>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</si>
  <si>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</si>
  <si>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</si>
  <si>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</si>
  <si>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</si>
  <si>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</si>
  <si>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</si>
  <si>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</si>
  <si>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</si>
  <si>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</si>
  <si>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</si>
  <si>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</si>
  <si>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</si>
  <si>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</si>
  <si>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</si>
  <si>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</si>
  <si>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</si>
  <si>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</si>
  <si>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</si>
  <si>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</si>
  <si>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</si>
  <si>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</si>
  <si>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</si>
  <si>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</si>
  <si>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</si>
  <si>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</si>
  <si>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</si>
  <si>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</si>
  <si>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</si>
  <si>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</si>
  <si>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</si>
  <si>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</si>
  <si>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</si>
  <si>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</si>
  <si>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</si>
  <si>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</si>
  <si>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</si>
  <si>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</si>
  <si>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</si>
  <si>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</si>
  <si>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</si>
  <si>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</si>
  <si>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</si>
  <si>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</si>
  <si>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</si>
  <si>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</si>
  <si>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</si>
  <si>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</si>
  <si>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</si>
  <si>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</si>
  <si>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</si>
  <si>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</si>
  <si>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</si>
  <si>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</si>
  <si>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</si>
  <si>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</si>
  <si>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</si>
  <si>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</si>
  <si>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</si>
  <si>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</si>
  <si>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</si>
  <si>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</si>
  <si>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</si>
  <si>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</si>
  <si>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</si>
  <si>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</si>
  <si>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</si>
  <si>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</si>
  <si>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</si>
  <si>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</si>
  <si>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</si>
  <si>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</si>
  <si>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</si>
  <si>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</si>
  <si>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</si>
  <si>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</si>
  <si>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</si>
  <si>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</si>
  <si>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</si>
  <si>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</si>
  <si>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</si>
  <si>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</si>
  <si>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</si>
  <si>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</si>
  <si>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</si>
  <si>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</si>
  <si>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</si>
  <si>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</si>
  <si>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</si>
  <si>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</si>
  <si>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</si>
  <si>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</si>
  <si>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</si>
  <si>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</si>
  <si>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</si>
  <si>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</si>
  <si>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</si>
  <si>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</si>
  <si>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</si>
  <si>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</si>
  <si>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</si>
  <si>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</si>
  <si>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</si>
  <si>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</si>
  <si>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</si>
  <si>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</si>
  <si>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</si>
  <si>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</si>
  <si>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</si>
  <si>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</si>
  <si>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</si>
  <si>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</si>
  <si>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</si>
  <si>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</si>
  <si>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</si>
  <si>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</si>
  <si>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</si>
  <si>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</si>
  <si>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</si>
  <si>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</si>
  <si>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</si>
  <si>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</si>
  <si>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</si>
  <si>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</si>
  <si>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</si>
  <si>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</si>
  <si>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</si>
  <si>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</si>
  <si>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</si>
  <si>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</si>
  <si>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</si>
  <si>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</si>
  <si>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</si>
  <si>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</si>
  <si>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</si>
  <si>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</si>
  <si>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</si>
  <si>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</si>
  <si>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</si>
  <si>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</si>
  <si>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</si>
  <si>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</si>
  <si>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</si>
  <si>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</si>
  <si>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</si>
  <si>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</si>
  <si>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</si>
  <si>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</si>
  <si>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</si>
  <si>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</si>
  <si>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</si>
  <si>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</si>
  <si>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</si>
  <si>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</si>
  <si>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</si>
  <si>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</si>
  <si>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</si>
  <si>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</si>
  <si>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</si>
  <si>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</si>
  <si>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</si>
  <si>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</si>
  <si>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</si>
  <si>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</si>
  <si>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</si>
  <si>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</si>
  <si>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</si>
  <si>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</si>
  <si>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</si>
  <si>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</si>
  <si>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</si>
  <si>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</si>
  <si>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</si>
  <si>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</si>
  <si>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</si>
  <si>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</si>
  <si>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</si>
  <si>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</si>
  <si>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</si>
  <si>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</si>
  <si>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</si>
  <si>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</si>
  <si>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</si>
  <si>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</si>
  <si>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</si>
  <si>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</si>
  <si>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</si>
  <si>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</si>
  <si>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</si>
  <si>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</si>
  <si>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</si>
  <si>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</si>
  <si>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</si>
  <si>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</si>
  <si>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</si>
  <si>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</si>
  <si>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</si>
  <si>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</si>
  <si>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</si>
  <si>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</si>
  <si>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</si>
  <si>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</si>
  <si>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</si>
  <si>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</si>
  <si>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</si>
  <si>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</si>
  <si>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</si>
  <si>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</si>
  <si>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</si>
  <si>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</si>
  <si>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</si>
  <si>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</si>
  <si>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</si>
  <si>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</si>
  <si>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</si>
  <si>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</si>
  <si>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</si>
  <si>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</si>
  <si>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</si>
  <si>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</si>
  <si>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</si>
  <si>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</si>
  <si>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</si>
  <si>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</si>
  <si>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</si>
  <si>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</si>
  <si>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</si>
  <si>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</si>
  <si>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</si>
  <si>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</si>
  <si>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</si>
  <si>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</si>
  <si>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</si>
  <si>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</si>
  <si>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</si>
  <si>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</si>
  <si>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</si>
  <si>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</si>
  <si>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</si>
  <si>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</si>
  <si>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</si>
  <si>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</si>
  <si>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</si>
  <si>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</si>
  <si>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</si>
  <si>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</si>
  <si>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</si>
  <si>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</si>
  <si>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</si>
  <si>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</si>
  <si>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</si>
  <si>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</si>
  <si>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</si>
  <si>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</si>
  <si>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</si>
  <si>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</si>
  <si>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</si>
  <si>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</si>
  <si>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</si>
  <si>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</si>
  <si>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</si>
  <si>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</si>
  <si>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</si>
  <si>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</si>
  <si>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</si>
  <si>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</si>
  <si>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</si>
  <si>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</si>
  <si>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</si>
  <si>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</si>
  <si>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</si>
  <si>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</si>
  <si>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</si>
  <si>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</si>
  <si>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</si>
  <si>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</si>
  <si>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</si>
  <si>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</si>
  <si>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</si>
  <si>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</si>
  <si>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</si>
  <si>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</si>
  <si>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</si>
  <si>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</si>
  <si>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</si>
  <si>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</si>
  <si>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</si>
  <si>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</si>
  <si>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</si>
  <si>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</si>
  <si>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</si>
  <si>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</si>
  <si>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</si>
  <si>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</si>
  <si>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</si>
  <si>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</si>
  <si>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</si>
  <si>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</si>
  <si>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</si>
  <si>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</si>
  <si>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</si>
  <si>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</si>
  <si>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</si>
  <si>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</si>
  <si>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</si>
  <si>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</si>
  <si>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</si>
  <si>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</si>
  <si>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</si>
  <si>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</si>
  <si>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</si>
  <si>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</si>
  <si>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</si>
  <si>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</si>
  <si>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</si>
  <si>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</si>
  <si>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</si>
  <si>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</si>
  <si>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</si>
  <si>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</si>
  <si>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</si>
  <si>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</si>
  <si>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</si>
  <si>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</si>
  <si>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</si>
  <si>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</si>
  <si>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</si>
  <si>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</si>
  <si>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</si>
  <si>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</si>
  <si>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</si>
  <si>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</si>
  <si>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</si>
  <si>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</si>
  <si>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</si>
  <si>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</si>
  <si>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</si>
  <si>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</si>
  <si>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</si>
  <si>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</si>
  <si>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</si>
  <si>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</si>
  <si>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</si>
  <si>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</si>
  <si>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</si>
  <si>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</si>
  <si>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</si>
  <si>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</si>
  <si>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</si>
  <si>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</si>
  <si>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</si>
  <si>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</si>
  <si>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</si>
  <si>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</si>
  <si>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</si>
  <si>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</si>
  <si>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</si>
  <si>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</si>
  <si>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</si>
  <si>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</si>
  <si>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</si>
  <si>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</si>
  <si>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</si>
  <si>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</si>
  <si>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</si>
  <si>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</si>
  <si>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</si>
  <si>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</si>
  <si>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</si>
  <si>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</si>
  <si>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</si>
  <si>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</si>
  <si>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</si>
  <si>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</si>
  <si>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</si>
  <si>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</si>
  <si>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</si>
  <si>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</si>
  <si>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</si>
  <si>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</si>
  <si>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</si>
  <si>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</si>
  <si>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</si>
  <si>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</si>
  <si>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</si>
  <si>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</si>
  <si>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</si>
  <si>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</si>
  <si>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</si>
  <si>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</si>
  <si>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</si>
  <si>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</si>
  <si>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</si>
  <si>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</si>
  <si>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</si>
  <si>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</si>
  <si>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</si>
  <si>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</si>
  <si>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</si>
  <si>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</si>
  <si>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</si>
  <si>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</si>
  <si>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</si>
  <si>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</si>
  <si>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</si>
  <si>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</si>
  <si>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</si>
  <si>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</si>
  <si>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</si>
  <si>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</si>
  <si>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</si>
  <si>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</si>
  <si>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</si>
  <si>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</si>
  <si>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</si>
  <si>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</si>
  <si>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</si>
  <si>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</si>
  <si>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</si>
  <si>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</si>
  <si>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</si>
  <si>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</si>
  <si>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</si>
  <si>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</si>
  <si>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</si>
  <si>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</si>
  <si>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</si>
  <si>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</si>
  <si>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</si>
  <si>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</si>
  <si>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</si>
  <si>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</si>
  <si>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</si>
  <si>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</si>
  <si>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</si>
  <si>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</si>
  <si>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</si>
  <si>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</si>
  <si>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</si>
  <si>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</si>
  <si>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</si>
  <si>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</si>
  <si>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</si>
  <si>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</si>
  <si>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</si>
  <si>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</si>
  <si>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</si>
  <si>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</si>
  <si>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</si>
  <si>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</si>
  <si>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</si>
  <si>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</si>
  <si>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</si>
  <si>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</si>
  <si>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</si>
  <si>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</si>
  <si>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</si>
  <si>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</si>
  <si>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</si>
  <si>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</si>
  <si>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</si>
  <si>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</si>
  <si>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</si>
  <si>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</si>
  <si>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</si>
  <si>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</si>
  <si>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</si>
  <si>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</si>
  <si>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</si>
  <si>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</si>
  <si>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</si>
  <si>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</si>
  <si>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</si>
  <si>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</si>
  <si>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</si>
  <si>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</si>
  <si>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</si>
  <si>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</si>
  <si>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</si>
  <si>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</si>
  <si>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</si>
  <si>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</si>
  <si>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</si>
  <si>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</si>
  <si>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</si>
  <si>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</si>
  <si>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</si>
  <si>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</si>
  <si>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</si>
  <si>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</si>
  <si>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</si>
  <si>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</si>
  <si>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</si>
  <si>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</si>
  <si>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</si>
  <si>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</si>
  <si>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</si>
  <si>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</si>
  <si>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</si>
  <si>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</si>
  <si>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</si>
  <si>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</si>
  <si>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</si>
  <si>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</si>
  <si>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</si>
  <si>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</si>
  <si>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</si>
  <si>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</si>
  <si>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</si>
  <si>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</si>
  <si>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</si>
  <si>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</si>
  <si>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</si>
  <si>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</si>
  <si>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</si>
  <si>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</si>
  <si>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</si>
  <si>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</si>
  <si>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</si>
  <si>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</si>
  <si>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</si>
  <si>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</si>
  <si>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</si>
  <si>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</si>
  <si>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</si>
  <si>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</si>
  <si>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</si>
  <si>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</si>
  <si>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</si>
  <si>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</si>
  <si>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</si>
  <si>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</si>
  <si>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</si>
  <si>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</si>
  <si>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</si>
  <si>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</si>
  <si>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</si>
  <si>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</si>
  <si>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</si>
  <si>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</si>
  <si>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</si>
  <si>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</si>
  <si>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</si>
  <si>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</si>
  <si>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</si>
  <si>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</si>
  <si>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</si>
  <si>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</si>
  <si>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</si>
  <si>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</si>
  <si>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</si>
  <si>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</si>
  <si>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</si>
  <si>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</si>
  <si>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</si>
  <si>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</si>
  <si>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</si>
  <si>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</si>
  <si>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</si>
  <si>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</si>
  <si>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</si>
  <si>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</si>
  <si>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</si>
  <si>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</si>
  <si>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</si>
  <si>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</si>
  <si>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</si>
  <si>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</si>
  <si>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</si>
  <si>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</si>
  <si>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</si>
  <si>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</si>
  <si>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</si>
  <si>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</si>
  <si>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</si>
  <si>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</si>
  <si>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</si>
  <si>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</si>
  <si>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</si>
  <si>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</si>
  <si>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</si>
  <si>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</si>
  <si>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</si>
  <si>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</si>
  <si>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</si>
  <si>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</si>
  <si>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</si>
  <si>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</si>
  <si>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</si>
  <si>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</si>
  <si>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</si>
  <si>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</si>
  <si>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</si>
  <si>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</si>
  <si>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医療法人三紫会小田病院</t>
    <phoneticPr fontId="3"/>
  </si>
  <si>
    <t>〒296-0001 鴨川市横渚８８０</t>
    <phoneticPr fontId="3"/>
  </si>
  <si>
    <t>〇</t>
  </si>
  <si>
    <t>医療法人</t>
  </si>
  <si>
    <t>内科</t>
  </si>
  <si>
    <t>療養病棟入院料１</t>
  </si>
  <si>
    <t>ＤＰＣ病院ではない</t>
  </si>
  <si>
    <t>有</t>
  </si>
  <si>
    <t>-</t>
    <phoneticPr fontId="3"/>
  </si>
  <si>
    <t>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</si>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</sst>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1043</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1043</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1043</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1043</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1043</v>
      </c>
    </row>
    <row r="90" spans="1:23" s="21" customFormat="1">
      <c r="A90" s="243"/>
      <c r="B90" s="1"/>
      <c r="C90" s="3"/>
      <c r="D90" s="3"/>
      <c r="E90" s="3"/>
      <c r="F90" s="3"/>
      <c r="G90" s="3"/>
      <c r="H90" s="286"/>
      <c r="I90" s="67" t="s">
        <v>36</v>
      </c>
      <c r="J90" s="68"/>
      <c r="K90" s="69"/>
      <c r="L90" s="262" t="s">
        <v>1044</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60</v>
      </c>
      <c r="K103" s="237" t="str">
        <f t="shared" si="1"/>
        <v/>
      </c>
      <c r="L103" s="258">
        <v>60</v>
      </c>
    </row>
    <row r="104" spans="1:22" s="83" customFormat="1" ht="34.5" customHeight="1">
      <c r="A104" s="244" t="s">
        <v>614</v>
      </c>
      <c r="B104" s="84"/>
      <c r="C104" s="394"/>
      <c r="D104" s="395"/>
      <c r="E104" s="426"/>
      <c r="F104" s="427"/>
      <c r="G104" s="318" t="s">
        <v>47</v>
      </c>
      <c r="H104" s="320"/>
      <c r="I104" s="418"/>
      <c r="J104" s="256">
        <f t="shared" si="0"/>
        <v>35</v>
      </c>
      <c r="K104" s="237" t="str">
        <f t="shared" si="1"/>
        <v/>
      </c>
      <c r="L104" s="258">
        <v>35</v>
      </c>
    </row>
    <row r="105" spans="1:22" s="83" customFormat="1" ht="34.5" customHeight="1">
      <c r="A105" s="244" t="s">
        <v>615</v>
      </c>
      <c r="B105" s="84"/>
      <c r="C105" s="394"/>
      <c r="D105" s="395"/>
      <c r="E105" s="426"/>
      <c r="F105" s="408"/>
      <c r="G105" s="318" t="s">
        <v>48</v>
      </c>
      <c r="H105" s="320"/>
      <c r="I105" s="418"/>
      <c r="J105" s="256">
        <f t="shared" si="0"/>
        <v>25</v>
      </c>
      <c r="K105" s="237" t="str">
        <f t="shared" si="1"/>
        <v/>
      </c>
      <c r="L105" s="258">
        <v>25</v>
      </c>
    </row>
    <row r="106" spans="1:22" s="83" customFormat="1" ht="34.5" customHeight="1">
      <c r="A106" s="244" t="s">
        <v>613</v>
      </c>
      <c r="B106" s="84"/>
      <c r="C106" s="394"/>
      <c r="D106" s="395"/>
      <c r="E106" s="332" t="s">
        <v>45</v>
      </c>
      <c r="F106" s="333"/>
      <c r="G106" s="333"/>
      <c r="H106" s="334"/>
      <c r="I106" s="418"/>
      <c r="J106" s="256">
        <f t="shared" si="0"/>
        <v>60</v>
      </c>
      <c r="K106" s="237" t="str">
        <f t="shared" si="1"/>
        <v/>
      </c>
      <c r="L106" s="258">
        <v>60</v>
      </c>
    </row>
    <row r="107" spans="1:22" s="83" customFormat="1" ht="34.5" customHeight="1">
      <c r="A107" s="244" t="s">
        <v>614</v>
      </c>
      <c r="B107" s="84"/>
      <c r="C107" s="394"/>
      <c r="D107" s="395"/>
      <c r="E107" s="426"/>
      <c r="F107" s="427"/>
      <c r="G107" s="318" t="s">
        <v>47</v>
      </c>
      <c r="H107" s="320"/>
      <c r="I107" s="418"/>
      <c r="J107" s="256">
        <f t="shared" si="0"/>
        <v>35</v>
      </c>
      <c r="K107" s="237" t="str">
        <f t="shared" si="1"/>
        <v/>
      </c>
      <c r="L107" s="258">
        <v>35</v>
      </c>
    </row>
    <row r="108" spans="1:22" s="83" customFormat="1" ht="34.5" customHeight="1">
      <c r="A108" s="244" t="s">
        <v>615</v>
      </c>
      <c r="B108" s="84"/>
      <c r="C108" s="394"/>
      <c r="D108" s="395"/>
      <c r="E108" s="407"/>
      <c r="F108" s="408"/>
      <c r="G108" s="318" t="s">
        <v>48</v>
      </c>
      <c r="H108" s="320"/>
      <c r="I108" s="418"/>
      <c r="J108" s="256">
        <f t="shared" si="0"/>
        <v>25</v>
      </c>
      <c r="K108" s="237" t="str">
        <f t="shared" si="1"/>
        <v/>
      </c>
      <c r="L108" s="258">
        <v>25</v>
      </c>
    </row>
    <row r="109" spans="1:22" s="83" customFormat="1" ht="34.5" customHeight="1">
      <c r="A109" s="244" t="s">
        <v>613</v>
      </c>
      <c r="B109" s="84"/>
      <c r="C109" s="394"/>
      <c r="D109" s="395"/>
      <c r="E109" s="321" t="s">
        <v>612</v>
      </c>
      <c r="F109" s="322"/>
      <c r="G109" s="322"/>
      <c r="H109" s="323"/>
      <c r="I109" s="418"/>
      <c r="J109" s="256">
        <f t="shared" si="0"/>
        <v>60</v>
      </c>
      <c r="K109" s="237" t="str">
        <f t="shared" si="1"/>
        <v/>
      </c>
      <c r="L109" s="258">
        <v>60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35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25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38</v>
      </c>
      <c r="K157" s="264" t="str">
        <f t="shared" si="3"/>
        <v/>
      </c>
      <c r="L157" s="117">
        <v>38</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1041</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69"/>
      <c r="D270" s="369"/>
      <c r="E270" s="369"/>
      <c r="F270" s="369"/>
      <c r="G270" s="369" t="s">
        <v>148</v>
      </c>
      <c r="H270" s="369"/>
      <c r="I270" s="402"/>
      <c r="J270" s="266">
        <f t="shared" si="9"/>
        <v>1.67</v>
      </c>
      <c r="K270" s="81" t="str">
        <f t="shared" si="8"/>
        <v/>
      </c>
      <c r="L270" s="148">
        <v>1.67</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1.35</v>
      </c>
      <c r="K272" s="81" t="str">
        <f t="shared" si="8"/>
        <v/>
      </c>
      <c r="L272" s="148">
        <v>1.35</v>
      </c>
    </row>
    <row r="273" spans="1:12" s="83" customFormat="1" ht="34.5" customHeight="1">
      <c r="A273" s="249" t="s">
        <v>727</v>
      </c>
      <c r="B273" s="120"/>
      <c r="C273" s="369" t="s">
        <v>152</v>
      </c>
      <c r="D273" s="370"/>
      <c r="E273" s="370"/>
      <c r="F273" s="370"/>
      <c r="G273" s="369" t="s">
        <v>146</v>
      </c>
      <c r="H273" s="369"/>
      <c r="I273" s="402"/>
      <c r="J273" s="266">
        <f t="shared" si="9"/>
        <v>13</v>
      </c>
      <c r="K273" s="81" t="str">
        <f t="shared" si="8"/>
        <v/>
      </c>
      <c r="L273" s="147">
        <v>13</v>
      </c>
    </row>
    <row r="274" spans="1:12" s="83" customFormat="1" ht="34.5" customHeight="1">
      <c r="A274" s="249" t="s">
        <v>727</v>
      </c>
      <c r="B274" s="120"/>
      <c r="C274" s="370"/>
      <c r="D274" s="370"/>
      <c r="E274" s="370"/>
      <c r="F274" s="370"/>
      <c r="G274" s="369" t="s">
        <v>148</v>
      </c>
      <c r="H274" s="369"/>
      <c r="I274" s="402"/>
      <c r="J274" s="266">
        <f t="shared" si="9"/>
        <v>3.42</v>
      </c>
      <c r="K274" s="81" t="str">
        <f t="shared" si="8"/>
        <v/>
      </c>
      <c r="L274" s="148">
        <v>3.42</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1</v>
      </c>
      <c r="K277" s="81" t="str">
        <f t="shared" si="8"/>
        <v/>
      </c>
      <c r="L277" s="147">
        <v>1</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1</v>
      </c>
      <c r="K279" s="81" t="str">
        <f t="shared" si="8"/>
        <v/>
      </c>
      <c r="L279" s="147">
        <v>1</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0.34</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1.07</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3</v>
      </c>
      <c r="N305" s="147">
        <v>4</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1</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102</v>
      </c>
      <c r="K392" s="81" t="str">
        <f t="shared" ref="K392:K397" si="11">IF(OR(COUNTIF(L392:L392,"未確認")&gt;0,COUNTIF(L392:L392,"~*")&gt;0),"※","")</f>
        <v/>
      </c>
      <c r="L392" s="147">
        <v>102</v>
      </c>
    </row>
    <row r="393" spans="1:22" s="83" customFormat="1" ht="34.5" customHeight="1">
      <c r="A393" s="249" t="s">
        <v>773</v>
      </c>
      <c r="B393" s="84"/>
      <c r="C393" s="368"/>
      <c r="D393" s="378"/>
      <c r="E393" s="318" t="s">
        <v>224</v>
      </c>
      <c r="F393" s="319"/>
      <c r="G393" s="319"/>
      <c r="H393" s="320"/>
      <c r="I393" s="341"/>
      <c r="J393" s="140">
        <f t="shared" si="10"/>
        <v>102</v>
      </c>
      <c r="K393" s="81" t="str">
        <f t="shared" si="11"/>
        <v/>
      </c>
      <c r="L393" s="147">
        <v>102</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23109</v>
      </c>
      <c r="K396" s="81" t="str">
        <f t="shared" si="11"/>
        <v/>
      </c>
      <c r="L396" s="147">
        <v>23109</v>
      </c>
    </row>
    <row r="397" spans="1:22" s="83" customFormat="1" ht="34.5" customHeight="1">
      <c r="A397" s="250" t="s">
        <v>777</v>
      </c>
      <c r="B397" s="119"/>
      <c r="C397" s="368"/>
      <c r="D397" s="318" t="s">
        <v>228</v>
      </c>
      <c r="E397" s="319"/>
      <c r="F397" s="319"/>
      <c r="G397" s="319"/>
      <c r="H397" s="320"/>
      <c r="I397" s="342"/>
      <c r="J397" s="140">
        <f t="shared" si="10"/>
        <v>100</v>
      </c>
      <c r="K397" s="81" t="str">
        <f t="shared" si="11"/>
        <v/>
      </c>
      <c r="L397" s="147">
        <v>100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102</v>
      </c>
      <c r="K405" s="81" t="str">
        <f t="shared" ref="K405:K422" si="13">IF(OR(COUNTIF(L405:L405,"未確認")&gt;0,COUNTIF(L405:L405,"~*")&gt;0),"※","")</f>
        <v/>
      </c>
      <c r="L405" s="147">
        <v>102</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15</v>
      </c>
      <c r="K407" s="81" t="str">
        <f t="shared" si="13"/>
        <v/>
      </c>
      <c r="L407" s="147">
        <v>15</v>
      </c>
    </row>
    <row r="408" spans="1:22" s="83" customFormat="1" ht="34.5" customHeight="1">
      <c r="A408" s="251" t="s">
        <v>781</v>
      </c>
      <c r="B408" s="119"/>
      <c r="C408" s="367"/>
      <c r="D408" s="367"/>
      <c r="E408" s="318" t="s">
        <v>236</v>
      </c>
      <c r="F408" s="319"/>
      <c r="G408" s="319"/>
      <c r="H408" s="320"/>
      <c r="I408" s="359"/>
      <c r="J408" s="140">
        <f t="shared" si="12"/>
        <v>87</v>
      </c>
      <c r="K408" s="81" t="str">
        <f t="shared" si="13"/>
        <v/>
      </c>
      <c r="L408" s="147">
        <v>87</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100</v>
      </c>
      <c r="K413" s="81" t="str">
        <f t="shared" si="13"/>
        <v/>
      </c>
      <c r="L413" s="147">
        <v>100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18</v>
      </c>
      <c r="K415" s="81" t="str">
        <f t="shared" si="13"/>
        <v/>
      </c>
      <c r="L415" s="147">
        <v>18</v>
      </c>
    </row>
    <row r="416" spans="1:22" s="83" customFormat="1" ht="34.5" customHeight="1">
      <c r="A416" s="251" t="s">
        <v>789</v>
      </c>
      <c r="B416" s="119"/>
      <c r="C416" s="367"/>
      <c r="D416" s="367"/>
      <c r="E416" s="318" t="s">
        <v>243</v>
      </c>
      <c r="F416" s="319"/>
      <c r="G416" s="319"/>
      <c r="H416" s="320"/>
      <c r="I416" s="359"/>
      <c r="J416" s="140">
        <f t="shared" si="12"/>
        <v>2</v>
      </c>
      <c r="K416" s="81" t="str">
        <f t="shared" si="13"/>
        <v/>
      </c>
      <c r="L416" s="147">
        <v>2</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80</v>
      </c>
      <c r="K421" s="81" t="str">
        <f t="shared" si="13"/>
        <v/>
      </c>
      <c r="L421" s="147">
        <v>80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100</v>
      </c>
      <c r="K430" s="193" t="str">
        <f>IF(OR(COUNTIF(L430:L430,"未確認")&gt;0,COUNTIF(L430:L430,"~*")&gt;0),"※","")</f>
        <v/>
      </c>
      <c r="L430" s="147">
        <v>100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80</v>
      </c>
      <c r="K433" s="193" t="str">
        <f>IF(OR(COUNTIF(L433:L433,"未確認")&gt;0,COUNTIF(L433:L433,"~*")&gt;0),"※","")</f>
        <v/>
      </c>
      <c r="L433" s="147">
        <v>80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20</v>
      </c>
      <c r="K434" s="193" t="str">
        <f>IF(OR(COUNTIF(L434:L434,"未確認")&gt;0,COUNTIF(L434:L434,"~*")&gt;0),"※","")</f>
        <v/>
      </c>
      <c r="L434" s="147">
        <v>20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t="str">
        <f t="shared" si="21"/>
        <v>*</v>
      </c>
      <c r="K535" s="201" t="str">
        <f t="shared" si="22"/>
        <v>※</v>
      </c>
      <c r="L535" s="117" t="s">
        <v>541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1042</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17</v>
      </c>
      <c r="K646" s="201" t="str">
        <f t="shared" ref="K646:K660" si="32">IF(OR(COUNTIF(L646:L646,"未確認")&gt;0,COUNTIF(L646:L646,"*")&gt;0),"※","")</f>
        <v/>
      </c>
      <c r="L646" s="117">
        <v>17</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10</v>
      </c>
      <c r="K648" s="201" t="str">
        <f t="shared" si="32"/>
        <v/>
      </c>
      <c r="L648" s="117">
        <v>10</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t="str">
        <f t="shared" si="31"/>
        <v>*</v>
      </c>
      <c r="K658" s="201" t="str">
        <f t="shared" si="32"/>
        <v>※</v>
      </c>
      <c r="L658" s="117" t="s">
        <v>541</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F1343BF-56F6-4C67-BEA2-E7EEE8436A75}"/>
    <hyperlink ref="J71:L71" location="病院!B464" display="・手術の状況" xr:uid="{121630A1-870A-4C02-A140-C6D43C57294A}"/>
    <hyperlink ref="J72:L72" location="病院!B500" display="・がん、脳卒中、心筋梗塞、分娩、精神医療への対応状況" xr:uid="{7E4A7B6D-147F-48F8-AFD3-3412C43FB3CB}"/>
    <hyperlink ref="J73:L73" location="病院!B541" display="・重症患者への対応状況" xr:uid="{BC4E5E01-EE30-446E-A34E-8C625FF7B04F}"/>
    <hyperlink ref="J74:L74" location="病院!B586" display="・救急医療の実施状況" xr:uid="{3B5DCD23-B2E7-45C4-9FB8-6424CE5009A7}"/>
    <hyperlink ref="J75:L75" location="病院!B609" display="・急性期後の支援、在宅復帰の支援の状況" xr:uid="{86468E55-D60E-4FFA-AF56-C956FF74784B}"/>
    <hyperlink ref="J76:L76" location="病院!B627" display="・全身管理の状況" xr:uid="{39CC6068-3F80-4036-9B53-8299190DE7A3}"/>
    <hyperlink ref="J78:L78" location="病院!B679" display="・長期療養患者の受入状況" xr:uid="{5A836BBF-AB2B-4B6E-8AC1-07335573F33C}"/>
    <hyperlink ref="J77:L77" location="病院!B642" display="・リハビリテーションの実施状況" xr:uid="{19EA9D5E-1C64-44F4-9B7D-6F081E715D6D}"/>
    <hyperlink ref="J79:L79" location="病院!B689" display="・重度の障害児等の受入状況" xr:uid="{F31A3DBB-A511-4F99-9D4F-916BB734059A}"/>
    <hyperlink ref="J80:L80" location="病院!B702" display="・医科歯科の連携状況" xr:uid="{1FC7C65B-53CB-4056-A0A4-BEE640737697}"/>
    <hyperlink ref="M71:N71" location="'病院(H30案)'!B448" display="・手術の状況" xr:uid="{4B1CC72C-5779-4732-B3EC-8A5C9912D873}"/>
    <hyperlink ref="M72:N72" location="'病院(H30案)'!B484" display="・がん、脳卒中、心筋梗塞、分娩、精神医療への対応状況" xr:uid="{723756FD-B6F5-4BD9-B386-01874F9C648F}"/>
    <hyperlink ref="M73:N73" location="'病院(H30案)'!B525" display="・重症患者への対応状況" xr:uid="{2B370EA6-FBBA-4B88-B965-CB9AC0070172}"/>
    <hyperlink ref="M74:N74" location="'病院(H30案)'!B570" display="・救急医療の実施状況" xr:uid="{1EBAA8CF-5172-40FE-8E2A-44C343644D4E}"/>
    <hyperlink ref="M75:N75" location="'病院(H30案)'!B593" display="・急性期後の支援、在宅復帰の支援の状況" xr:uid="{C759B322-931D-45BE-891C-E1DD3ABAB213}"/>
    <hyperlink ref="C71:G71" location="病院!B87" display="・設置主体" xr:uid="{F69E953D-F860-4A7E-A30A-0382185F684D}"/>
    <hyperlink ref="C72:G72" location="病院!B95" display="・病床の状況" xr:uid="{E4C752E5-B657-490D-A333-37BD7036EC03}"/>
    <hyperlink ref="C73:G73" location="病院!B116" display="・診療科" xr:uid="{DCBF2F3A-9FC4-40F2-8605-925EFB262C46}"/>
    <hyperlink ref="C74:G74" location="病院!B127" display="・入院基本料・特定入院料及び届出病床数" xr:uid="{F706F1C6-B3F4-41D6-BA5E-7ABD9DF3F5EC}"/>
    <hyperlink ref="C75:G75" location="病院!B141" display="・算定する入院基本用・特定入院料等の状況" xr:uid="{1D377701-5612-409B-9C93-FBFECE988B12}"/>
    <hyperlink ref="C76:G76" location="病院!B224" display="・DPC医療機関群の種類" xr:uid="{58758A12-9533-4084-B783-1DA0CC6FAE38}"/>
    <hyperlink ref="C77:G77" location="病院!B232" display="・救急告示病院、二次救急医療施設、三次救急医療施設の告示・認定の有無" xr:uid="{D6DF8398-C568-4759-93FC-4BDFCBB2A2DB}"/>
    <hyperlink ref="C78:F78" location="病院!B242" display="・承認の有無" xr:uid="{F9715514-53C7-41A3-ADBF-573B7A9B33C3}"/>
    <hyperlink ref="C79:F79" location="病院!B251" display="・診療報酬の届出の有無" xr:uid="{9CD0B07C-1D08-43A4-9F16-3E5357A9018B}"/>
    <hyperlink ref="C80:F80" location="病院!B261" display="・職員数の状況" xr:uid="{23C18018-D014-430C-ABE5-89E979880613}"/>
    <hyperlink ref="C81:F81" location="病院!B320" display="・退院調整部門の設置状況" xr:uid="{823A179F-DB99-4C67-9847-FF2DCFA15B1F}"/>
    <hyperlink ref="C82:F82" location="病院!B340" display="・医療機器の台数" xr:uid="{7887CC2D-DB2A-4CDB-B2AF-C13718DDB2FD}"/>
    <hyperlink ref="C83:G83" location="病院!B365" display="・過去1年間の間に病棟の再編・見直しがあった場合の報告対象期間" xr:uid="{82D799C5-BEF7-4E8C-95A2-87CA64DC705D}"/>
    <hyperlink ref="H71:I71" location="病院!B388" display="・入院患者の状況（年間）" xr:uid="{EA484C9C-9FA6-424E-9509-83C773192893}"/>
    <hyperlink ref="H72:I72" location="病院!B401" display="・入院患者の状況（年間／入棟前の場所・退棟先の場所の状況）" xr:uid="{EA99D149-DA7E-426E-A274-D94D9FBA869C}"/>
    <hyperlink ref="H73:I73" location="病院!B426" display="・退院後に在宅医療を必要とする患者の状況" xr:uid="{2D6F49F9-4757-49CC-AFA7-6F1290489E30}"/>
    <hyperlink ref="H74:I74" location="病院!B438" display="・看取りを行った患者数" xr:uid="{181FC3C2-9A13-4B26-8EDA-7BAA01659C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2019-11-15T06:51:31Z</dcterms:modified>
</cp:coreProperties>
</file>