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6631644-944D-49D8-A583-413893D77EE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<sst xmlns="http://schemas.openxmlformats.org/spreadsheetml/2006/main" count="3576" uniqueCount="1059">
  <si>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</si>
  <si>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</si>
  <si>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</si>
  <si>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</si>
  <si>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</si>
  <si>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</si>
  <si>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</si>
  <si>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</si>
  <si>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</si>
  <si>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</si>
  <si>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</si>
  <si>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</si>
  <si>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</si>
  <si>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</si>
  <si>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</si>
  <si>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</si>
  <si>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</si>
  <si>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</si>
  <si>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</si>
  <si>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</si>
  <si>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</si>
  <si>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</si>
  <si>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</si>
  <si>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</si>
  <si>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</si>
  <si>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</si>
  <si>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</si>
  <si>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</si>
  <si>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</si>
  <si>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</si>
  <si>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</si>
  <si>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</si>
  <si>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</si>
  <si>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</si>
  <si>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</si>
  <si>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</si>
  <si>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</si>
  <si>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</si>
  <si>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</si>
  <si>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</si>
  <si>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</si>
  <si>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</si>
  <si>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</si>
  <si>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</si>
  <si>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</si>
  <si>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</si>
  <si>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</si>
  <si>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</si>
  <si>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</si>
  <si>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</si>
  <si>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</si>
  <si>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</si>
  <si>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</si>
  <si>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</si>
  <si>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</si>
  <si>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</si>
  <si>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</si>
  <si>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</si>
  <si>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</si>
  <si>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</si>
  <si>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</si>
  <si>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</si>
  <si>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</si>
  <si>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</si>
  <si>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</si>
  <si>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</si>
  <si>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</si>
  <si>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</si>
  <si>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</si>
  <si>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</si>
  <si>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</si>
  <si>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</si>
  <si>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</si>
  <si>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</si>
  <si>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</si>
  <si>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</si>
  <si>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</si>
  <si>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</si>
  <si>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</si>
  <si>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</si>
  <si>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</si>
  <si>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</si>
  <si>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</si>
  <si>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</si>
  <si>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</si>
  <si>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</si>
  <si>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</si>
  <si>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</si>
  <si>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</si>
  <si>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</si>
  <si>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</si>
  <si>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</si>
  <si>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</si>
  <si>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</si>
  <si>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</si>
  <si>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</si>
  <si>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</si>
  <si>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</si>
  <si>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</si>
  <si>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</si>
  <si>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</si>
  <si>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</si>
  <si>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</si>
  <si>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</si>
  <si>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</si>
  <si>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</si>
  <si>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</si>
  <si>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</si>
  <si>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</si>
  <si>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</si>
  <si>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</si>
  <si>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</si>
  <si>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</si>
  <si>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</si>
  <si>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</si>
  <si>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</si>
  <si>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</si>
  <si>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</si>
  <si>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</si>
  <si>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</si>
  <si>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</si>
  <si>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</si>
  <si>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</si>
  <si>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</si>
  <si>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</si>
  <si>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</si>
  <si>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</si>
  <si>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</si>
  <si>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</si>
  <si>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</si>
  <si>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</si>
  <si>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</si>
  <si>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</si>
  <si>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</si>
  <si>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</si>
  <si>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</si>
  <si>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</si>
  <si>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</si>
  <si>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</si>
  <si>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</si>
  <si>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</si>
  <si>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</si>
  <si>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</si>
  <si>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</si>
  <si>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</si>
  <si>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</si>
  <si>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</si>
  <si>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</si>
  <si>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</si>
  <si>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</si>
  <si>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</si>
  <si>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</si>
  <si>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</si>
  <si>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</si>
  <si>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</si>
  <si>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</si>
  <si>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</si>
  <si>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</si>
  <si>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</si>
  <si>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</si>
  <si>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</si>
  <si>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</si>
  <si>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</si>
  <si>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</si>
  <si>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</si>
  <si>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</si>
  <si>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</si>
  <si>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</si>
  <si>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</si>
  <si>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</si>
  <si>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</si>
  <si>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</si>
  <si>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</si>
  <si>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</si>
  <si>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</si>
  <si>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</si>
  <si>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</si>
  <si>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</si>
  <si>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</si>
  <si>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</si>
  <si>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</si>
  <si>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</si>
  <si>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</si>
  <si>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</si>
  <si>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</si>
  <si>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</si>
  <si>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</si>
  <si>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</si>
  <si>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</si>
  <si>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</si>
  <si>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</si>
  <si>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</si>
  <si>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</si>
  <si>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</si>
  <si>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</si>
  <si>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</si>
  <si>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</si>
  <si>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</si>
  <si>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</si>
  <si>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</si>
  <si>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</si>
  <si>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</si>
  <si>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</si>
  <si>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</si>
  <si>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</si>
  <si>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</si>
  <si>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</si>
  <si>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</si>
  <si>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</si>
  <si>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</si>
  <si>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</si>
  <si>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</si>
  <si>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</si>
  <si>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</si>
  <si>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</si>
  <si>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</si>
  <si>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</si>
  <si>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</si>
  <si>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</si>
  <si>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</si>
  <si>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</si>
  <si>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</si>
  <si>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</si>
  <si>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</si>
  <si>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</si>
  <si>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</si>
  <si>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</si>
  <si>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</si>
  <si>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</si>
  <si>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</si>
  <si>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</si>
  <si>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</si>
  <si>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</si>
  <si>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</si>
  <si>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</si>
  <si>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</si>
  <si>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</si>
  <si>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</si>
  <si>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</si>
  <si>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</si>
  <si>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</si>
  <si>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</si>
  <si>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</si>
  <si>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</si>
  <si>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</si>
  <si>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</si>
  <si>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</si>
  <si>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</si>
  <si>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</si>
  <si>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</si>
  <si>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</si>
  <si>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</si>
  <si>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</si>
  <si>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</si>
  <si>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</si>
  <si>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</si>
  <si>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</si>
  <si>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</si>
  <si>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</si>
  <si>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</si>
  <si>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</si>
  <si>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</si>
  <si>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</si>
  <si>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</si>
  <si>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</si>
  <si>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</si>
  <si>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</si>
  <si>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</si>
  <si>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</si>
  <si>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</si>
  <si>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</si>
  <si>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</si>
  <si>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</si>
  <si>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</si>
  <si>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</si>
  <si>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</si>
  <si>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</si>
  <si>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</si>
  <si>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</si>
  <si>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</si>
  <si>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</si>
  <si>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</si>
  <si>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</si>
  <si>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</si>
  <si>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</si>
  <si>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</si>
  <si>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</si>
  <si>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</si>
  <si>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</si>
  <si>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</si>
  <si>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</si>
  <si>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</si>
  <si>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</si>
  <si>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</si>
  <si>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</si>
  <si>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</si>
  <si>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</si>
  <si>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</si>
  <si>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</si>
  <si>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</si>
  <si>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</si>
  <si>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</si>
  <si>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</si>
  <si>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</si>
  <si>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</si>
  <si>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</si>
  <si>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</si>
  <si>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</si>
  <si>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</si>
  <si>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</si>
  <si>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</si>
  <si>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</si>
  <si>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</si>
  <si>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</si>
  <si>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</si>
  <si>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</si>
  <si>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</si>
  <si>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</si>
  <si>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</si>
  <si>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</si>
  <si>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</si>
  <si>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</si>
  <si>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</si>
  <si>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</si>
  <si>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</si>
  <si>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</si>
  <si>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</si>
  <si>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</si>
  <si>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</si>
  <si>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</si>
  <si>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</si>
  <si>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</si>
  <si>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</si>
  <si>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</si>
  <si>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</si>
  <si>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</si>
  <si>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</si>
  <si>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</si>
  <si>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</si>
  <si>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</si>
  <si>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</si>
  <si>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</si>
  <si>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</si>
  <si>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</si>
  <si>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</si>
  <si>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</si>
  <si>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</si>
  <si>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</si>
  <si>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</si>
  <si>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</si>
  <si>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</si>
  <si>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</si>
  <si>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</si>
  <si>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</si>
  <si>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</si>
  <si>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</si>
  <si>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</si>
  <si>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</si>
  <si>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</si>
  <si>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</si>
  <si>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</si>
  <si>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</si>
  <si>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</si>
  <si>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</si>
  <si>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</si>
  <si>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</si>
  <si>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</si>
  <si>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</si>
  <si>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</si>
  <si>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</si>
  <si>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</si>
  <si>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</si>
  <si>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</si>
  <si>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</si>
  <si>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</si>
  <si>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</si>
  <si>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</si>
  <si>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</si>
  <si>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</si>
  <si>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</si>
  <si>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</si>
  <si>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</si>
  <si>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</si>
  <si>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</si>
  <si>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</si>
  <si>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</si>
  <si>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</si>
  <si>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</si>
  <si>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</si>
  <si>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</si>
  <si>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</si>
  <si>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</si>
  <si>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</si>
  <si>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</si>
  <si>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</si>
  <si>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</si>
  <si>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</si>
  <si>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</si>
  <si>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</si>
  <si>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</si>
  <si>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</si>
  <si>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</si>
  <si>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</si>
  <si>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</si>
  <si>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</si>
  <si>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</si>
  <si>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</si>
  <si>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</si>
  <si>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</si>
  <si>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</si>
  <si>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</si>
  <si>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</si>
  <si>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</si>
  <si>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</si>
  <si>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</si>
  <si>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</si>
  <si>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</si>
  <si>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</si>
  <si>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</si>
  <si>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</si>
  <si>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</si>
  <si>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</si>
  <si>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</si>
  <si>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</si>
  <si>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</si>
  <si>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</si>
  <si>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</si>
  <si>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</si>
  <si>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</si>
  <si>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</si>
  <si>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</si>
  <si>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</si>
  <si>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</si>
  <si>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</si>
  <si>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</si>
  <si>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</si>
  <si>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</si>
  <si>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</si>
  <si>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</si>
  <si>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</si>
  <si>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</si>
  <si>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</si>
  <si>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</si>
  <si>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</si>
  <si>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</si>
  <si>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</si>
  <si>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</si>
  <si>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</si>
  <si>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</si>
  <si>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</si>
  <si>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</si>
  <si>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</si>
  <si>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</si>
  <si>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</si>
  <si>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</si>
  <si>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</si>
  <si>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</si>
  <si>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</si>
  <si>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</si>
  <si>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</si>
  <si>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</si>
  <si>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</si>
  <si>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</si>
  <si>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</si>
  <si>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</si>
  <si>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</si>
  <si>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</si>
  <si>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</si>
  <si>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</si>
  <si>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</si>
  <si>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</si>
  <si>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</si>
  <si>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</si>
  <si>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</si>
  <si>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</si>
  <si>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</si>
  <si>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</si>
  <si>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</si>
  <si>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</si>
  <si>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</si>
  <si>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</si>
  <si>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</si>
  <si>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</si>
  <si>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</si>
  <si>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</si>
  <si>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</si>
  <si>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</si>
  <si>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</si>
  <si>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</si>
  <si>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</si>
  <si>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</si>
  <si>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</si>
  <si>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</si>
  <si>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</si>
  <si>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</si>
  <si>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</si>
  <si>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</si>
  <si>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</si>
  <si>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</si>
  <si>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</si>
  <si>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</si>
  <si>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</si>
  <si>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</si>
  <si>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</si>
  <si>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</si>
  <si>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</si>
  <si>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</si>
  <si>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</si>
  <si>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</si>
  <si>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</si>
  <si>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</si>
  <si>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</si>
  <si>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</si>
  <si>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</si>
  <si>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</si>
  <si>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</si>
  <si>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</si>
  <si>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</si>
  <si>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</si>
  <si>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</si>
  <si>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</si>
  <si>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</si>
  <si>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</si>
  <si>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</si>
  <si>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</si>
  <si>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</si>
  <si>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</si>
  <si>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</si>
  <si>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</si>
  <si>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</si>
  <si>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</si>
  <si>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</si>
  <si>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</si>
  <si>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</si>
  <si>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</si>
  <si>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</si>
  <si>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</si>
  <si>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</si>
  <si>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</si>
  <si>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</si>
  <si>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</si>
  <si>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</si>
  <si>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</si>
  <si>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</si>
  <si>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</si>
  <si>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</si>
  <si>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</si>
  <si>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</si>
  <si>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</si>
  <si>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</si>
  <si>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</si>
  <si>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</si>
  <si>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</si>
  <si>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</si>
  <si>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</si>
  <si>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</si>
  <si>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</si>
  <si>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</si>
  <si>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</si>
  <si>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</si>
  <si>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</si>
  <si>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</si>
  <si>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</si>
  <si>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</si>
  <si>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</si>
  <si>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</si>
  <si>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</si>
  <si>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</si>
  <si>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</si>
  <si>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</si>
  <si>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</si>
  <si>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</si>
  <si>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</si>
  <si>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</si>
  <si>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</si>
  <si>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</si>
  <si>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</si>
  <si>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</si>
  <si>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</si>
  <si>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</si>
  <si>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</si>
  <si>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</si>
  <si>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</si>
  <si>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</si>
  <si>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</si>
  <si>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</si>
  <si>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</si>
  <si>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</si>
  <si>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</si>
  <si>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</si>
  <si>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</si>
  <si>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</si>
  <si>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</si>
  <si>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</si>
  <si>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</si>
  <si>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</si>
  <si>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</si>
  <si>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</si>
  <si>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</si>
  <si>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</si>
  <si>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</si>
  <si>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</si>
  <si>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</si>
  <si>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</si>
  <si>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</si>
  <si>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</si>
  <si>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</si>
  <si>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</si>
  <si>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</si>
  <si>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</si>
  <si>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</si>
  <si>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</si>
  <si>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</si>
  <si>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</si>
  <si>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</si>
  <si>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</si>
  <si>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</si>
  <si>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</si>
  <si>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</si>
  <si>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</si>
  <si>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</si>
  <si>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</si>
  <si>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</si>
  <si>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</si>
  <si>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</si>
  <si>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</si>
  <si>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</si>
  <si>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</si>
  <si>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</si>
  <si>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</si>
  <si>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</si>
  <si>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</si>
  <si>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</si>
  <si>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</si>
  <si>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</si>
  <si>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</si>
  <si>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</si>
  <si>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</si>
  <si>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</si>
  <si>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</si>
  <si>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</si>
  <si>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</si>
  <si>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</si>
  <si>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</si>
  <si>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</si>
  <si>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</si>
  <si>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</si>
  <si>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</si>
  <si>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</si>
  <si>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</si>
  <si>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</si>
  <si>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</si>
  <si>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</si>
  <si>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</si>
  <si>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</si>
  <si>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</si>
  <si>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</si>
  <si>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</si>
  <si>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</si>
  <si>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</si>
  <si>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</si>
  <si>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</si>
  <si>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</si>
  <si>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</si>
  <si>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</si>
  <si>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</si>
  <si>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</si>
  <si>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</si>
  <si>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</si>
  <si>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</si>
  <si>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</si>
  <si>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</si>
  <si>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</si>
  <si>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</si>
  <si>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</si>
  <si>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</si>
  <si>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</si>
  <si>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</si>
  <si>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</si>
  <si>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</si>
  <si>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</si>
  <si>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</si>
  <si>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</si>
  <si>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</si>
  <si>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</si>
  <si>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</si>
  <si>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</si>
  <si>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</si>
  <si>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</si>
  <si>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</si>
  <si>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</si>
  <si>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</si>
  <si>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</si>
  <si>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</si>
  <si>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</si>
  <si>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</si>
  <si>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</si>
  <si>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</si>
  <si>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</si>
  <si>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</si>
  <si>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</si>
  <si>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</si>
  <si>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</si>
  <si>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</si>
  <si>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</si>
  <si>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</si>
  <si>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</si>
  <si>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</si>
  <si>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</si>
  <si>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</si>
  <si>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</si>
  <si>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</si>
  <si>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</si>
  <si>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</si>
  <si>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</si>
  <si>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</si>
  <si>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</si>
  <si>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</si>
  <si>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</si>
  <si>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</si>
  <si>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</si>
  <si>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</si>
  <si>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</si>
  <si>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</si>
  <si>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</si>
  <si>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</si>
  <si>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</si>
  <si>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</si>
  <si>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</si>
  <si>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</si>
  <si>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</si>
  <si>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</si>
  <si>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</si>
  <si>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</si>
  <si>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</si>
  <si>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</si>
  <si>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</si>
  <si>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</si>
  <si>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</si>
  <si>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</si>
  <si>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</si>
  <si>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</si>
  <si>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</si>
  <si>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</si>
  <si>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</si>
  <si>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</si>
  <si>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</si>
  <si>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</si>
  <si>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</si>
  <si>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</si>
  <si>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</si>
  <si>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</si>
  <si>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</si>
  <si>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</si>
  <si>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</si>
  <si>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</si>
  <si>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</si>
  <si>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</si>
  <si>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</si>
  <si>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</si>
  <si>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</si>
  <si>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</si>
  <si>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</si>
  <si>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</si>
  <si>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</si>
  <si>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</si>
  <si>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</si>
  <si>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</si>
  <si>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</si>
  <si>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</si>
  <si>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</si>
  <si>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</si>
  <si>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</si>
  <si>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</si>
  <si>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</si>
  <si>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</si>
  <si>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</si>
  <si>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</si>
  <si>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</si>
  <si>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</si>
  <si>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</si>
  <si>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</si>
  <si>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</si>
  <si>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</si>
  <si>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</si>
  <si>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</si>
  <si>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</si>
  <si>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</si>
  <si>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</si>
  <si>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</si>
  <si>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</si>
  <si>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</si>
  <si>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</si>
  <si>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</si>
  <si>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</si>
  <si>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</si>
  <si>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</si>
  <si>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</si>
  <si>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</si>
  <si>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</si>
  <si>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</si>
  <si>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</si>
  <si>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</si>
  <si>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</si>
  <si>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</si>
  <si>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</si>
  <si>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</si>
  <si>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</si>
  <si>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</si>
  <si>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</si>
  <si>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</si>
  <si>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</si>
  <si>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</si>
  <si>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</si>
  <si>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</si>
  <si>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</si>
  <si>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</si>
  <si>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</si>
  <si>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</si>
  <si>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</si>
  <si>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</si>
  <si>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</si>
  <si>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</si>
  <si>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</si>
  <si>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</si>
  <si>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</si>
  <si>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</si>
  <si>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</si>
  <si>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</si>
  <si>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</si>
  <si>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</si>
  <si>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</si>
  <si>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</si>
  <si>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</si>
  <si>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</si>
  <si>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</si>
  <si>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</si>
  <si>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</si>
  <si>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</si>
  <si>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</si>
  <si>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</si>
  <si>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</si>
  <si>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</si>
  <si>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</si>
  <si>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</si>
  <si>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</si>
  <si>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</si>
  <si>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</si>
  <si>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</si>
  <si>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</si>
  <si>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</si>
  <si>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</si>
  <si>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</si>
  <si>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</si>
  <si>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</si>
  <si>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</si>
  <si>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</si>
  <si>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</si>
  <si>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</si>
  <si>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</si>
  <si>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</si>
  <si>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</si>
  <si>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</si>
  <si>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</si>
  <si>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</si>
  <si>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</si>
  <si>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</si>
  <si>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</si>
  <si>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</si>
  <si>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</si>
  <si>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</si>
  <si>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</si>
  <si>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</si>
  <si>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</si>
  <si>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</si>
  <si>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</si>
  <si>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</si>
  <si>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</si>
  <si>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</si>
  <si>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</si>
  <si>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</si>
  <si>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</si>
  <si>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</si>
  <si>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</si>
  <si>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</si>
  <si>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</si>
  <si>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</si>
  <si>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</si>
  <si>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</si>
  <si>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</si>
  <si>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</si>
  <si>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</si>
  <si>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</si>
  <si>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</si>
  <si>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</si>
  <si>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</si>
  <si>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</si>
  <si>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</si>
  <si>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</si>
  <si>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</si>
  <si>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</si>
  <si>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</si>
  <si>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</si>
  <si>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</si>
  <si>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</si>
  <si>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</si>
  <si>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</si>
  <si>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</si>
  <si>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</si>
  <si>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</si>
  <si>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</si>
  <si>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</si>
  <si>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</si>
  <si>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</si>
  <si>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</si>
  <si>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</si>
  <si>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</si>
  <si>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</si>
  <si>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</si>
  <si>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</si>
  <si>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</si>
  <si>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</si>
  <si>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</si>
  <si>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</si>
  <si>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</si>
  <si>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</si>
  <si>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</si>
  <si>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</si>
  <si>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</si>
  <si>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</si>
  <si>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</si>
  <si>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</si>
  <si>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</si>
  <si>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</si>
  <si>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</si>
  <si>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</si>
  <si>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</si>
  <si>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</si>
  <si>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</si>
  <si>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</si>
  <si>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</si>
  <si>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</si>
  <si>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</si>
  <si>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</si>
  <si>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</si>
  <si>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</si>
  <si>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</si>
  <si>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</si>
  <si>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</si>
  <si>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</si>
  <si>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</si>
  <si>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</si>
  <si>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</si>
  <si>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</si>
  <si>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</si>
  <si>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</si>
  <si>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</si>
  <si>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</si>
  <si>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</si>
  <si>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</si>
  <si>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</si>
  <si>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</si>
  <si>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</si>
  <si>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</si>
  <si>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</si>
  <si>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</si>
  <si>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</si>
  <si>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</si>
  <si>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</si>
  <si>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</si>
  <si>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</si>
  <si>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</si>
  <si>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</si>
  <si>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</si>
  <si>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</si>
  <si>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</si>
  <si>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</si>
  <si>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</si>
  <si>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</si>
  <si>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</si>
  <si>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</si>
  <si>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</si>
  <si>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</si>
  <si>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</si>
  <si>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</si>
  <si>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</si>
  <si>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</si>
  <si>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</si>
  <si>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</si>
  <si>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</si>
  <si>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</si>
  <si>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</si>
  <si>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</si>
  <si>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</si>
  <si>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</si>
  <si>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</si>
  <si>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</si>
  <si>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</si>
  <si>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</si>
  <si>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</si>
  <si>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</si>
  <si>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</si>
  <si>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</si>
  <si>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</si>
  <si>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</si>
  <si>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</si>
  <si>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</si>
  <si>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</si>
  <si>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</si>
  <si>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</si>
  <si>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</si>
  <si>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</si>
  <si>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</si>
  <si>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</si>
  <si>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</si>
  <si>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</si>
  <si>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</si>
  <si>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</si>
  <si>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</si>
  <si>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</si>
  <si>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</si>
  <si>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</si>
  <si>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</si>
  <si>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</si>
  <si>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</si>
  <si>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</si>
  <si>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</si>
  <si>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</si>
  <si>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</si>
  <si>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</si>
  <si>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</si>
  <si>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</si>
  <si>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</si>
  <si>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</si>
  <si>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千葉県立佐原病院</t>
    <phoneticPr fontId="3"/>
  </si>
  <si>
    <t>〒287-0003 香取市佐原イ２２８５</t>
    <phoneticPr fontId="3"/>
  </si>
  <si>
    <t>〇</t>
  </si>
  <si>
    <t>都道府県</t>
  </si>
  <si>
    <t>複数の診療科で活用</t>
  </si>
  <si>
    <t>内科</t>
  </si>
  <si>
    <t>泌尿器科</t>
  </si>
  <si>
    <t>急性期一般入院料１</t>
  </si>
  <si>
    <t>ＤＰＣ標準病院群</t>
  </si>
  <si>
    <t>有</t>
  </si>
  <si>
    <t>看護必要度Ⅰ</t>
    <phoneticPr fontId="3"/>
  </si>
  <si>
    <t>新館３階</t>
  </si>
  <si>
    <t>急性期機能</t>
  </si>
  <si>
    <t>整形外科</t>
  </si>
  <si>
    <t>外科</t>
  </si>
  <si>
    <t>本館４階</t>
  </si>
  <si>
    <t>耳鼻咽喉科</t>
  </si>
  <si>
    <t>南館２階</t>
  </si>
  <si>
    <t>本館３階</t>
  </si>
  <si>
    <t>新館４階</t>
  </si>
  <si>
    <t>回復期機能</t>
  </si>
  <si>
    <t>人間ドック用病床であり、現在休棟中のため。</t>
  </si>
  <si>
    <t>-</t>
    <phoneticPr fontId="3"/>
  </si>
  <si>
    <t>新館５階</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</si>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</sst>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79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1045</v>
      </c>
      <c r="M9" s="282" t="s">
        <v>1049</v>
      </c>
      <c r="N9" s="282" t="s">
        <v>1051</v>
      </c>
      <c r="O9" s="282" t="s">
        <v>1052</v>
      </c>
      <c r="P9" s="282" t="s">
        <v>1053</v>
      </c>
      <c r="Q9" s="282" t="s">
        <v>1057</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c r="Q11" s="25"/>
    </row>
    <row r="12" spans="1:22" s="21" customFormat="1" ht="34.5" customHeight="1">
      <c r="A12" s="244" t="s">
        <v>606</v>
      </c>
      <c r="B12" s="24"/>
      <c r="C12" s="19"/>
      <c r="D12" s="19"/>
      <c r="E12" s="19"/>
      <c r="F12" s="19"/>
      <c r="G12" s="19"/>
      <c r="H12" s="20"/>
      <c r="I12" s="421" t="s">
        <v>4</v>
      </c>
      <c r="J12" s="421"/>
      <c r="K12" s="421"/>
      <c r="L12" s="29"/>
      <c r="M12" s="29"/>
      <c r="N12" s="29"/>
      <c r="O12" s="29"/>
      <c r="P12" s="29" t="s">
        <v>1036</v>
      </c>
      <c r="Q12" s="29"/>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t="s">
        <v>1036</v>
      </c>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1045</v>
      </c>
      <c r="M22" s="282" t="s">
        <v>1049</v>
      </c>
      <c r="N22" s="282" t="s">
        <v>1051</v>
      </c>
      <c r="O22" s="282" t="s">
        <v>1052</v>
      </c>
      <c r="P22" s="282" t="s">
        <v>1053</v>
      </c>
      <c r="Q22" s="282" t="s">
        <v>1057</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t="s">
        <v>1036</v>
      </c>
      <c r="Q24" s="25"/>
    </row>
    <row r="25" spans="1:22" s="21" customFormat="1" ht="34.5" customHeight="1">
      <c r="A25" s="244" t="s">
        <v>607</v>
      </c>
      <c r="B25" s="24"/>
      <c r="C25" s="19"/>
      <c r="D25" s="19"/>
      <c r="E25" s="19"/>
      <c r="F25" s="19"/>
      <c r="G25" s="19"/>
      <c r="H25" s="20"/>
      <c r="I25" s="302" t="s">
        <v>4</v>
      </c>
      <c r="J25" s="303"/>
      <c r="K25" s="304"/>
      <c r="L25" s="29" t="s">
        <v>1036</v>
      </c>
      <c r="M25" s="29"/>
      <c r="N25" s="29"/>
      <c r="O25" s="29"/>
      <c r="P25" s="29"/>
      <c r="Q25" s="29"/>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t="s">
        <v>1036</v>
      </c>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1045</v>
      </c>
      <c r="M35" s="282" t="s">
        <v>1049</v>
      </c>
      <c r="N35" s="282" t="s">
        <v>1051</v>
      </c>
      <c r="O35" s="282" t="s">
        <v>1052</v>
      </c>
      <c r="P35" s="282" t="s">
        <v>1053</v>
      </c>
      <c r="Q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1045</v>
      </c>
      <c r="M44" s="282" t="s">
        <v>1049</v>
      </c>
      <c r="N44" s="282" t="s">
        <v>1051</v>
      </c>
      <c r="O44" s="282" t="s">
        <v>1052</v>
      </c>
      <c r="P44" s="282" t="s">
        <v>1053</v>
      </c>
      <c r="Q44" s="282" t="s">
        <v>1057</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row>
    <row r="53" spans="1:1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1045</v>
      </c>
      <c r="M89" s="262" t="s">
        <v>1049</v>
      </c>
      <c r="N89" s="262" t="s">
        <v>1051</v>
      </c>
      <c r="O89" s="262" t="s">
        <v>1052</v>
      </c>
      <c r="P89" s="262" t="s">
        <v>1053</v>
      </c>
      <c r="Q89" s="262" t="s">
        <v>1057</v>
      </c>
    </row>
    <row r="90" spans="1:23" s="21" customFormat="1">
      <c r="A90" s="243"/>
      <c r="B90" s="1"/>
      <c r="C90" s="3"/>
      <c r="D90" s="3"/>
      <c r="E90" s="3"/>
      <c r="F90" s="3"/>
      <c r="G90" s="3"/>
      <c r="H90" s="287"/>
      <c r="I90" s="67" t="s">
        <v>36</v>
      </c>
      <c r="J90" s="68"/>
      <c r="K90" s="69"/>
      <c r="L90" s="262" t="s">
        <v>1046</v>
      </c>
      <c r="M90" s="262" t="s">
        <v>1046</v>
      </c>
      <c r="N90" s="262" t="s">
        <v>1046</v>
      </c>
      <c r="O90" s="262" t="s">
        <v>1046</v>
      </c>
      <c r="P90" s="262" t="s">
        <v>1054</v>
      </c>
      <c r="Q90" s="262" t="s">
        <v>1058</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1049</v>
      </c>
      <c r="N97" s="66" t="s">
        <v>1051</v>
      </c>
      <c r="O97" s="66" t="s">
        <v>1052</v>
      </c>
      <c r="P97" s="66" t="s">
        <v>1053</v>
      </c>
      <c r="Q97" s="66" t="s">
        <v>1057</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1054</v>
      </c>
      <c r="Q98" s="70" t="s">
        <v>1058</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237</v>
      </c>
      <c r="K99" s="237" t="str">
        <f>IF(OR(COUNTIF(L99:Q99,"未確認")&gt;0,COUNTIF(L99:Q99,"~*")&gt;0),"※","")</f>
        <v/>
      </c>
      <c r="L99" s="258">
        <v>38</v>
      </c>
      <c r="M99" s="258">
        <v>50</v>
      </c>
      <c r="N99" s="258">
        <v>29</v>
      </c>
      <c r="O99" s="258">
        <v>62</v>
      </c>
      <c r="P99" s="258">
        <v>48</v>
      </c>
      <c r="Q99" s="258">
        <v>10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207</v>
      </c>
      <c r="K101" s="237" t="str">
        <f>IF(OR(COUNTIF(L101:Q101,"未確認")&gt;0,COUNTIF(L101:Q101,"~*")&gt;0),"※","")</f>
        <v/>
      </c>
      <c r="L101" s="258">
        <v>38</v>
      </c>
      <c r="M101" s="258">
        <v>40</v>
      </c>
      <c r="N101" s="258">
        <v>29</v>
      </c>
      <c r="O101" s="258">
        <v>52</v>
      </c>
      <c r="P101" s="258">
        <v>48</v>
      </c>
      <c r="Q101" s="258">
        <v>0</v>
      </c>
    </row>
    <row r="102" spans="1:22" s="83" customFormat="1" ht="34.5" customHeight="1">
      <c r="A102" s="244" t="s">
        <v>610</v>
      </c>
      <c r="B102" s="84"/>
      <c r="C102" s="376"/>
      <c r="D102" s="378"/>
      <c r="E102" s="316" t="s">
        <v>612</v>
      </c>
      <c r="F102" s="317"/>
      <c r="G102" s="317"/>
      <c r="H102" s="318"/>
      <c r="I102" s="419"/>
      <c r="J102" s="256">
        <f t="shared" si="0"/>
        <v>237</v>
      </c>
      <c r="K102" s="237" t="str">
        <f t="shared" ref="K102:K111" si="1">IF(OR(COUNTIF(L101:Q101,"未確認")&gt;0,COUNTIF(L101:Q101,"~*")&gt;0),"※","")</f>
        <v/>
      </c>
      <c r="L102" s="258">
        <v>38</v>
      </c>
      <c r="M102" s="258">
        <v>50</v>
      </c>
      <c r="N102" s="258">
        <v>29</v>
      </c>
      <c r="O102" s="258">
        <v>62</v>
      </c>
      <c r="P102" s="258">
        <v>48</v>
      </c>
      <c r="Q102" s="258">
        <v>10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1055</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66" t="s">
        <v>1052</v>
      </c>
      <c r="P118" s="66" t="s">
        <v>1053</v>
      </c>
      <c r="Q118" s="66" t="s">
        <v>1057</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1054</v>
      </c>
      <c r="Q119" s="70" t="s">
        <v>1058</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1048</v>
      </c>
      <c r="P120" s="98" t="s">
        <v>1038</v>
      </c>
      <c r="Q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1039</v>
      </c>
      <c r="O121" s="98" t="s">
        <v>533</v>
      </c>
      <c r="P121" s="98" t="s">
        <v>1047</v>
      </c>
      <c r="Q121" s="98" t="s">
        <v>533</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1048</v>
      </c>
      <c r="O122" s="98" t="s">
        <v>533</v>
      </c>
      <c r="P122" s="98" t="s">
        <v>1039</v>
      </c>
      <c r="Q122" s="98" t="s">
        <v>533</v>
      </c>
    </row>
    <row r="123" spans="1:22" s="83" customFormat="1" ht="40.5" customHeight="1">
      <c r="A123" s="244" t="s">
        <v>620</v>
      </c>
      <c r="B123" s="1"/>
      <c r="C123" s="289"/>
      <c r="D123" s="290"/>
      <c r="E123" s="376"/>
      <c r="F123" s="377"/>
      <c r="G123" s="377"/>
      <c r="H123" s="378"/>
      <c r="I123" s="340"/>
      <c r="J123" s="105"/>
      <c r="K123" s="106"/>
      <c r="L123" s="98" t="s">
        <v>533</v>
      </c>
      <c r="M123" s="98" t="s">
        <v>1048</v>
      </c>
      <c r="N123" s="98" t="s">
        <v>1050</v>
      </c>
      <c r="O123" s="98" t="s">
        <v>533</v>
      </c>
      <c r="P123" s="98" t="s">
        <v>1048</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66" t="s">
        <v>1052</v>
      </c>
      <c r="P129" s="66" t="s">
        <v>1053</v>
      </c>
      <c r="Q129" s="66" t="s">
        <v>1057</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1054</v>
      </c>
      <c r="Q130" s="70" t="s">
        <v>1058</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1041</v>
      </c>
      <c r="P131" s="98" t="s">
        <v>111</v>
      </c>
      <c r="Q131" s="98" t="s">
        <v>533</v>
      </c>
    </row>
    <row r="132" spans="1:22" s="83" customFormat="1" ht="34.5" customHeight="1">
      <c r="A132" s="244" t="s">
        <v>621</v>
      </c>
      <c r="B132" s="84"/>
      <c r="C132" s="295"/>
      <c r="D132" s="297"/>
      <c r="E132" s="319" t="s">
        <v>58</v>
      </c>
      <c r="F132" s="320"/>
      <c r="G132" s="320"/>
      <c r="H132" s="321"/>
      <c r="I132" s="388"/>
      <c r="J132" s="101"/>
      <c r="K132" s="102"/>
      <c r="L132" s="82">
        <v>38</v>
      </c>
      <c r="M132" s="82">
        <v>50</v>
      </c>
      <c r="N132" s="82">
        <v>29</v>
      </c>
      <c r="O132" s="82">
        <v>62</v>
      </c>
      <c r="P132" s="82">
        <v>48</v>
      </c>
      <c r="Q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66" t="s">
        <v>1052</v>
      </c>
      <c r="P143" s="66" t="s">
        <v>1053</v>
      </c>
      <c r="Q143" s="66" t="s">
        <v>1057</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1054</v>
      </c>
      <c r="Q144" s="70" t="s">
        <v>1058</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227</v>
      </c>
      <c r="K145" s="264" t="str">
        <f t="shared" ref="K145:K176" si="3">IF(OR(COUNTIF(L145:Q145,"未確認")&gt;0,COUNTIF(L145:Q145,"~*")&gt;0),"※","")</f>
        <v/>
      </c>
      <c r="L145" s="117">
        <v>55</v>
      </c>
      <c r="M145" s="117">
        <v>54</v>
      </c>
      <c r="N145" s="117">
        <v>44</v>
      </c>
      <c r="O145" s="117">
        <v>74</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t="s">
        <v>541</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37</v>
      </c>
      <c r="K201" s="264" t="str">
        <f t="shared" si="5"/>
        <v/>
      </c>
      <c r="L201" s="117">
        <v>0</v>
      </c>
      <c r="M201" s="117">
        <v>0</v>
      </c>
      <c r="N201" s="117">
        <v>0</v>
      </c>
      <c r="O201" s="117">
        <v>0</v>
      </c>
      <c r="P201" s="117">
        <v>37</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66" t="s">
        <v>1052</v>
      </c>
      <c r="P226" s="66" t="s">
        <v>1053</v>
      </c>
      <c r="Q226" s="66" t="s">
        <v>1057</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1054</v>
      </c>
      <c r="Q227" s="70" t="s">
        <v>1058</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66" t="s">
        <v>1052</v>
      </c>
      <c r="P234" s="66" t="s">
        <v>1053</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1054</v>
      </c>
      <c r="Q235" s="70" t="s">
        <v>1058</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66" t="s">
        <v>1052</v>
      </c>
      <c r="P244" s="66" t="s">
        <v>1053</v>
      </c>
      <c r="Q244" s="66" t="s">
        <v>1057</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1054</v>
      </c>
      <c r="Q245" s="70" t="s">
        <v>1058</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66" t="s">
        <v>1052</v>
      </c>
      <c r="P253" s="66" t="s">
        <v>1053</v>
      </c>
      <c r="Q253" s="66" t="s">
        <v>1057</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1054</v>
      </c>
      <c r="Q254" s="137" t="s">
        <v>1058</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66" t="s">
        <v>1052</v>
      </c>
      <c r="P263" s="66" t="s">
        <v>1053</v>
      </c>
      <c r="Q263" s="66" t="s">
        <v>1057</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1054</v>
      </c>
      <c r="Q264" s="70" t="s">
        <v>1058</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12.1</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0.9</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97</v>
      </c>
      <c r="K269" s="81" t="str">
        <f t="shared" si="8"/>
        <v/>
      </c>
      <c r="L269" s="147">
        <v>20</v>
      </c>
      <c r="M269" s="147">
        <v>20</v>
      </c>
      <c r="N269" s="147">
        <v>20</v>
      </c>
      <c r="O269" s="147">
        <v>20</v>
      </c>
      <c r="P269" s="147">
        <v>17</v>
      </c>
      <c r="Q269" s="147">
        <v>0</v>
      </c>
    </row>
    <row r="270" spans="1:22" s="83" customFormat="1" ht="34.5" customHeight="1">
      <c r="A270" s="249" t="s">
        <v>725</v>
      </c>
      <c r="B270" s="120"/>
      <c r="C270" s="370"/>
      <c r="D270" s="370"/>
      <c r="E270" s="370"/>
      <c r="F270" s="370"/>
      <c r="G270" s="370" t="s">
        <v>148</v>
      </c>
      <c r="H270" s="370"/>
      <c r="I270" s="403"/>
      <c r="J270" s="266">
        <f t="shared" si="9"/>
        <v>11.600000000000001</v>
      </c>
      <c r="K270" s="81" t="str">
        <f t="shared" si="8"/>
        <v/>
      </c>
      <c r="L270" s="148">
        <v>2.6</v>
      </c>
      <c r="M270" s="148">
        <v>2.6</v>
      </c>
      <c r="N270" s="148">
        <v>0.8</v>
      </c>
      <c r="O270" s="148">
        <v>3.4</v>
      </c>
      <c r="P270" s="148">
        <v>2.2000000000000002</v>
      </c>
      <c r="Q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1</v>
      </c>
      <c r="O271" s="147">
        <v>0</v>
      </c>
      <c r="P271" s="147">
        <v>1</v>
      </c>
      <c r="Q271" s="147">
        <v>0</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v>
      </c>
      <c r="N272" s="148">
        <v>0</v>
      </c>
      <c r="O272" s="148">
        <v>0</v>
      </c>
      <c r="P272" s="148">
        <v>0.8</v>
      </c>
      <c r="Q272" s="148">
        <v>0</v>
      </c>
    </row>
    <row r="273" spans="1:17"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1"/>
      <c r="D274" s="371"/>
      <c r="E274" s="371"/>
      <c r="F274" s="371"/>
      <c r="G274" s="370" t="s">
        <v>148</v>
      </c>
      <c r="H274" s="370"/>
      <c r="I274" s="403"/>
      <c r="J274" s="266">
        <f t="shared" si="9"/>
        <v>18.299999999999997</v>
      </c>
      <c r="K274" s="81" t="str">
        <f t="shared" si="8"/>
        <v/>
      </c>
      <c r="L274" s="148">
        <v>3.4</v>
      </c>
      <c r="M274" s="148">
        <v>3.9</v>
      </c>
      <c r="N274" s="148">
        <v>2.4</v>
      </c>
      <c r="O274" s="148">
        <v>5.2</v>
      </c>
      <c r="P274" s="148">
        <v>3.4</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1</v>
      </c>
      <c r="K277" s="81" t="str">
        <f t="shared" si="8"/>
        <v/>
      </c>
      <c r="L277" s="147">
        <v>0</v>
      </c>
      <c r="M277" s="147">
        <v>0</v>
      </c>
      <c r="N277" s="147">
        <v>0</v>
      </c>
      <c r="O277" s="147">
        <v>0</v>
      </c>
      <c r="P277" s="147">
        <v>1</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5</v>
      </c>
      <c r="K283" s="81" t="str">
        <f t="shared" si="8"/>
        <v/>
      </c>
      <c r="L283" s="147">
        <v>1</v>
      </c>
      <c r="M283" s="147">
        <v>1</v>
      </c>
      <c r="N283" s="147">
        <v>1</v>
      </c>
      <c r="O283" s="147">
        <v>1</v>
      </c>
      <c r="P283" s="147">
        <v>1</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10</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0.5</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11</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2</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7</v>
      </c>
      <c r="M297" s="147">
        <v>16</v>
      </c>
      <c r="N297" s="147">
        <v>37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0.6</v>
      </c>
      <c r="M298" s="148">
        <v>7.2</v>
      </c>
      <c r="N298" s="148">
        <v>3.9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2.5</v>
      </c>
      <c r="M302" s="148">
        <v>5.2</v>
      </c>
      <c r="N302" s="148">
        <v>2.2000000000000002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2.2999999999999998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66" t="s">
        <v>1052</v>
      </c>
      <c r="P322" s="66" t="s">
        <v>1053</v>
      </c>
      <c r="Q322" s="66" t="s">
        <v>1057</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1054</v>
      </c>
      <c r="Q323" s="137" t="s">
        <v>1058</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5</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2.4</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0.6</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0.6</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1</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66" t="s">
        <v>1052</v>
      </c>
      <c r="P342" s="66" t="s">
        <v>1053</v>
      </c>
      <c r="Q342" s="66" t="s">
        <v>1057</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1054</v>
      </c>
      <c r="Q343" s="137" t="s">
        <v>1058</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c r="O367" s="66" t="s">
        <v>1052</v>
      </c>
      <c r="P367" s="66" t="s">
        <v>1053</v>
      </c>
      <c r="Q367" s="66" t="s">
        <v>1057</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1054</v>
      </c>
      <c r="Q368" s="137" t="s">
        <v>1058</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66" t="s">
        <v>1052</v>
      </c>
      <c r="P390" s="66" t="s">
        <v>1053</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1054</v>
      </c>
      <c r="Q391" s="70" t="s">
        <v>1058</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2644</v>
      </c>
      <c r="K392" s="81" t="str">
        <f t="shared" ref="K392:K397" si="12">IF(OR(COUNTIF(L392:Q392,"未確認")&gt;0,COUNTIF(L392:Q392,"~*")&gt;0),"※","")</f>
        <v/>
      </c>
      <c r="L392" s="147">
        <v>603</v>
      </c>
      <c r="M392" s="147">
        <v>634</v>
      </c>
      <c r="N392" s="147">
        <v>471</v>
      </c>
      <c r="O392" s="147">
        <v>739</v>
      </c>
      <c r="P392" s="147">
        <v>197</v>
      </c>
      <c r="Q392" s="147">
        <v>0</v>
      </c>
    </row>
    <row r="393" spans="1:22" s="83" customFormat="1" ht="34.5" customHeight="1">
      <c r="A393" s="249" t="s">
        <v>773</v>
      </c>
      <c r="B393" s="84"/>
      <c r="C393" s="369"/>
      <c r="D393" s="379"/>
      <c r="E393" s="319" t="s">
        <v>224</v>
      </c>
      <c r="F393" s="320"/>
      <c r="G393" s="320"/>
      <c r="H393" s="321"/>
      <c r="I393" s="342"/>
      <c r="J393" s="140">
        <f t="shared" si="11"/>
        <v>654</v>
      </c>
      <c r="K393" s="81" t="str">
        <f t="shared" si="12"/>
        <v/>
      </c>
      <c r="L393" s="147">
        <v>149</v>
      </c>
      <c r="M393" s="147">
        <v>157</v>
      </c>
      <c r="N393" s="147">
        <v>57</v>
      </c>
      <c r="O393" s="147">
        <v>181</v>
      </c>
      <c r="P393" s="147">
        <v>110</v>
      </c>
      <c r="Q393" s="147">
        <v>0</v>
      </c>
    </row>
    <row r="394" spans="1:22" s="83" customFormat="1" ht="34.5" customHeight="1">
      <c r="A394" s="250" t="s">
        <v>774</v>
      </c>
      <c r="B394" s="84"/>
      <c r="C394" s="369"/>
      <c r="D394" s="380"/>
      <c r="E394" s="319" t="s">
        <v>225</v>
      </c>
      <c r="F394" s="320"/>
      <c r="G394" s="320"/>
      <c r="H394" s="321"/>
      <c r="I394" s="342"/>
      <c r="J394" s="140">
        <f t="shared" si="11"/>
        <v>818</v>
      </c>
      <c r="K394" s="81" t="str">
        <f t="shared" si="12"/>
        <v/>
      </c>
      <c r="L394" s="147">
        <v>114</v>
      </c>
      <c r="M394" s="147">
        <v>305</v>
      </c>
      <c r="N394" s="147">
        <v>130</v>
      </c>
      <c r="O394" s="147">
        <v>221</v>
      </c>
      <c r="P394" s="147">
        <v>48</v>
      </c>
      <c r="Q394" s="147">
        <v>0</v>
      </c>
    </row>
    <row r="395" spans="1:22" s="83" customFormat="1" ht="34.5" customHeight="1">
      <c r="A395" s="250" t="s">
        <v>775</v>
      </c>
      <c r="B395" s="84"/>
      <c r="C395" s="369"/>
      <c r="D395" s="381"/>
      <c r="E395" s="319" t="s">
        <v>226</v>
      </c>
      <c r="F395" s="320"/>
      <c r="G395" s="320"/>
      <c r="H395" s="321"/>
      <c r="I395" s="342"/>
      <c r="J395" s="140">
        <f t="shared" si="11"/>
        <v>1172</v>
      </c>
      <c r="K395" s="81" t="str">
        <f t="shared" si="12"/>
        <v/>
      </c>
      <c r="L395" s="147">
        <v>340</v>
      </c>
      <c r="M395" s="147">
        <v>172</v>
      </c>
      <c r="N395" s="147">
        <v>284</v>
      </c>
      <c r="O395" s="147">
        <v>337</v>
      </c>
      <c r="P395" s="147">
        <v>39</v>
      </c>
      <c r="Q395" s="147">
        <v>0</v>
      </c>
    </row>
    <row r="396" spans="1:22" s="83" customFormat="1" ht="34.5" customHeight="1">
      <c r="A396" s="250" t="s">
        <v>776</v>
      </c>
      <c r="B396" s="1"/>
      <c r="C396" s="369"/>
      <c r="D396" s="319" t="s">
        <v>227</v>
      </c>
      <c r="E396" s="320"/>
      <c r="F396" s="320"/>
      <c r="G396" s="320"/>
      <c r="H396" s="321"/>
      <c r="I396" s="342"/>
      <c r="J396" s="140">
        <f t="shared" si="11"/>
        <v>45771</v>
      </c>
      <c r="K396" s="81" t="str">
        <f t="shared" si="12"/>
        <v/>
      </c>
      <c r="L396" s="147">
        <v>9875</v>
      </c>
      <c r="M396" s="147">
        <v>10256</v>
      </c>
      <c r="N396" s="147">
        <v>7197</v>
      </c>
      <c r="O396" s="147">
        <v>10804</v>
      </c>
      <c r="P396" s="147">
        <v>7639</v>
      </c>
      <c r="Q396" s="147">
        <v>0</v>
      </c>
    </row>
    <row r="397" spans="1:22" s="83" customFormat="1" ht="34.5" customHeight="1">
      <c r="A397" s="250" t="s">
        <v>777</v>
      </c>
      <c r="B397" s="119"/>
      <c r="C397" s="369"/>
      <c r="D397" s="319" t="s">
        <v>228</v>
      </c>
      <c r="E397" s="320"/>
      <c r="F397" s="320"/>
      <c r="G397" s="320"/>
      <c r="H397" s="321"/>
      <c r="I397" s="343"/>
      <c r="J397" s="140">
        <f t="shared" si="11"/>
        <v>2914</v>
      </c>
      <c r="K397" s="81" t="str">
        <f t="shared" si="12"/>
        <v/>
      </c>
      <c r="L397" s="147">
        <v>640</v>
      </c>
      <c r="M397" s="147">
        <v>653</v>
      </c>
      <c r="N397" s="147">
        <v>470</v>
      </c>
      <c r="O397" s="147">
        <v>754</v>
      </c>
      <c r="P397" s="147">
        <v>397</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66" t="s">
        <v>1052</v>
      </c>
      <c r="P403" s="66" t="s">
        <v>1053</v>
      </c>
      <c r="Q403" s="66" t="s">
        <v>1057</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1054</v>
      </c>
      <c r="Q404" s="70" t="s">
        <v>1058</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2921</v>
      </c>
      <c r="K405" s="81" t="str">
        <f t="shared" ref="K405:K422" si="14">IF(OR(COUNTIF(L405:Q405,"未確認")&gt;0,COUNTIF(L405:Q405,"~*")&gt;0),"※","")</f>
        <v/>
      </c>
      <c r="L405" s="147">
        <v>631</v>
      </c>
      <c r="M405" s="147">
        <v>645</v>
      </c>
      <c r="N405" s="147">
        <v>471</v>
      </c>
      <c r="O405" s="147">
        <v>764</v>
      </c>
      <c r="P405" s="147">
        <v>410</v>
      </c>
      <c r="Q405" s="147">
        <v>0</v>
      </c>
    </row>
    <row r="406" spans="1:22" s="83" customFormat="1" ht="34.5" customHeight="1">
      <c r="A406" s="251" t="s">
        <v>779</v>
      </c>
      <c r="B406" s="119"/>
      <c r="C406" s="368"/>
      <c r="D406" s="374" t="s">
        <v>233</v>
      </c>
      <c r="E406" s="376" t="s">
        <v>234</v>
      </c>
      <c r="F406" s="377"/>
      <c r="G406" s="377"/>
      <c r="H406" s="378"/>
      <c r="I406" s="360"/>
      <c r="J406" s="140">
        <f t="shared" si="13"/>
        <v>277</v>
      </c>
      <c r="K406" s="81" t="str">
        <f t="shared" si="14"/>
        <v/>
      </c>
      <c r="L406" s="147">
        <v>28</v>
      </c>
      <c r="M406" s="147">
        <v>11</v>
      </c>
      <c r="N406" s="147">
        <v>0</v>
      </c>
      <c r="O406" s="147">
        <v>25</v>
      </c>
      <c r="P406" s="147">
        <v>213</v>
      </c>
      <c r="Q406" s="147">
        <v>0</v>
      </c>
    </row>
    <row r="407" spans="1:22" s="83" customFormat="1" ht="34.5" customHeight="1">
      <c r="A407" s="251" t="s">
        <v>780</v>
      </c>
      <c r="B407" s="119"/>
      <c r="C407" s="368"/>
      <c r="D407" s="368"/>
      <c r="E407" s="319" t="s">
        <v>235</v>
      </c>
      <c r="F407" s="320"/>
      <c r="G407" s="320"/>
      <c r="H407" s="321"/>
      <c r="I407" s="360"/>
      <c r="J407" s="140">
        <f t="shared" si="13"/>
        <v>2399</v>
      </c>
      <c r="K407" s="81" t="str">
        <f t="shared" si="14"/>
        <v/>
      </c>
      <c r="L407" s="147">
        <v>532</v>
      </c>
      <c r="M407" s="147">
        <v>584</v>
      </c>
      <c r="N407" s="147">
        <v>395</v>
      </c>
      <c r="O407" s="147">
        <v>703</v>
      </c>
      <c r="P407" s="147">
        <v>185</v>
      </c>
      <c r="Q407" s="147">
        <v>0</v>
      </c>
    </row>
    <row r="408" spans="1:22" s="83" customFormat="1" ht="34.5" customHeight="1">
      <c r="A408" s="251" t="s">
        <v>781</v>
      </c>
      <c r="B408" s="119"/>
      <c r="C408" s="368"/>
      <c r="D408" s="368"/>
      <c r="E408" s="319" t="s">
        <v>236</v>
      </c>
      <c r="F408" s="320"/>
      <c r="G408" s="320"/>
      <c r="H408" s="321"/>
      <c r="I408" s="360"/>
      <c r="J408" s="140">
        <f t="shared" si="13"/>
        <v>70</v>
      </c>
      <c r="K408" s="81" t="str">
        <f t="shared" si="14"/>
        <v/>
      </c>
      <c r="L408" s="147">
        <v>24</v>
      </c>
      <c r="M408" s="147">
        <v>18</v>
      </c>
      <c r="N408" s="147">
        <v>10</v>
      </c>
      <c r="O408" s="147">
        <v>10</v>
      </c>
      <c r="P408" s="147">
        <v>8</v>
      </c>
      <c r="Q408" s="147">
        <v>0</v>
      </c>
    </row>
    <row r="409" spans="1:22" s="83" customFormat="1" ht="34.5" customHeight="1">
      <c r="A409" s="251" t="s">
        <v>782</v>
      </c>
      <c r="B409" s="119"/>
      <c r="C409" s="368"/>
      <c r="D409" s="368"/>
      <c r="E409" s="316" t="s">
        <v>986</v>
      </c>
      <c r="F409" s="317"/>
      <c r="G409" s="317"/>
      <c r="H409" s="318"/>
      <c r="I409" s="360"/>
      <c r="J409" s="140">
        <f t="shared" si="13"/>
        <v>175</v>
      </c>
      <c r="K409" s="81" t="str">
        <f t="shared" si="14"/>
        <v/>
      </c>
      <c r="L409" s="147">
        <v>47</v>
      </c>
      <c r="M409" s="147">
        <v>32</v>
      </c>
      <c r="N409" s="147">
        <v>66</v>
      </c>
      <c r="O409" s="147">
        <v>26</v>
      </c>
      <c r="P409" s="147">
        <v>4</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2914</v>
      </c>
      <c r="K413" s="81" t="str">
        <f t="shared" si="14"/>
        <v/>
      </c>
      <c r="L413" s="147">
        <v>640</v>
      </c>
      <c r="M413" s="147">
        <v>653</v>
      </c>
      <c r="N413" s="147">
        <v>470</v>
      </c>
      <c r="O413" s="147">
        <v>754</v>
      </c>
      <c r="P413" s="147">
        <v>397</v>
      </c>
      <c r="Q413" s="147">
        <v>0</v>
      </c>
    </row>
    <row r="414" spans="1:22" s="83" customFormat="1" ht="34.5" customHeight="1">
      <c r="A414" s="251" t="s">
        <v>787</v>
      </c>
      <c r="B414" s="119"/>
      <c r="C414" s="368"/>
      <c r="D414" s="374" t="s">
        <v>240</v>
      </c>
      <c r="E414" s="376" t="s">
        <v>241</v>
      </c>
      <c r="F414" s="377"/>
      <c r="G414" s="377"/>
      <c r="H414" s="378"/>
      <c r="I414" s="360"/>
      <c r="J414" s="140">
        <f t="shared" si="13"/>
        <v>269</v>
      </c>
      <c r="K414" s="81" t="str">
        <f t="shared" si="14"/>
        <v/>
      </c>
      <c r="L414" s="147">
        <v>54</v>
      </c>
      <c r="M414" s="147">
        <v>132</v>
      </c>
      <c r="N414" s="147">
        <v>45</v>
      </c>
      <c r="O414" s="147">
        <v>34</v>
      </c>
      <c r="P414" s="147">
        <v>4</v>
      </c>
      <c r="Q414" s="147">
        <v>0</v>
      </c>
    </row>
    <row r="415" spans="1:22" s="83" customFormat="1" ht="34.5" customHeight="1">
      <c r="A415" s="251" t="s">
        <v>788</v>
      </c>
      <c r="B415" s="119"/>
      <c r="C415" s="368"/>
      <c r="D415" s="368"/>
      <c r="E415" s="319" t="s">
        <v>242</v>
      </c>
      <c r="F415" s="320"/>
      <c r="G415" s="320"/>
      <c r="H415" s="321"/>
      <c r="I415" s="360"/>
      <c r="J415" s="140">
        <f t="shared" si="13"/>
        <v>2016</v>
      </c>
      <c r="K415" s="81" t="str">
        <f t="shared" si="14"/>
        <v/>
      </c>
      <c r="L415" s="147">
        <v>432</v>
      </c>
      <c r="M415" s="147">
        <v>360</v>
      </c>
      <c r="N415" s="147">
        <v>296</v>
      </c>
      <c r="O415" s="147">
        <v>599</v>
      </c>
      <c r="P415" s="147">
        <v>329</v>
      </c>
      <c r="Q415" s="147">
        <v>0</v>
      </c>
    </row>
    <row r="416" spans="1:22" s="83" customFormat="1" ht="34.5" customHeight="1">
      <c r="A416" s="251" t="s">
        <v>789</v>
      </c>
      <c r="B416" s="119"/>
      <c r="C416" s="368"/>
      <c r="D416" s="368"/>
      <c r="E416" s="319" t="s">
        <v>243</v>
      </c>
      <c r="F416" s="320"/>
      <c r="G416" s="320"/>
      <c r="H416" s="321"/>
      <c r="I416" s="360"/>
      <c r="J416" s="140">
        <f t="shared" si="13"/>
        <v>258</v>
      </c>
      <c r="K416" s="81" t="str">
        <f t="shared" si="14"/>
        <v/>
      </c>
      <c r="L416" s="147">
        <v>55</v>
      </c>
      <c r="M416" s="147">
        <v>121</v>
      </c>
      <c r="N416" s="147">
        <v>34</v>
      </c>
      <c r="O416" s="147">
        <v>36</v>
      </c>
      <c r="P416" s="147">
        <v>12</v>
      </c>
      <c r="Q416" s="147">
        <v>0</v>
      </c>
    </row>
    <row r="417" spans="1:22" s="83" customFormat="1" ht="34.5" customHeight="1">
      <c r="A417" s="251" t="s">
        <v>790</v>
      </c>
      <c r="B417" s="119"/>
      <c r="C417" s="368"/>
      <c r="D417" s="368"/>
      <c r="E417" s="319" t="s">
        <v>244</v>
      </c>
      <c r="F417" s="320"/>
      <c r="G417" s="320"/>
      <c r="H417" s="321"/>
      <c r="I417" s="360"/>
      <c r="J417" s="140">
        <f t="shared" si="13"/>
        <v>46</v>
      </c>
      <c r="K417" s="81" t="str">
        <f t="shared" si="14"/>
        <v/>
      </c>
      <c r="L417" s="147">
        <v>6</v>
      </c>
      <c r="M417" s="147">
        <v>6</v>
      </c>
      <c r="N417" s="147">
        <v>6</v>
      </c>
      <c r="O417" s="147">
        <v>15</v>
      </c>
      <c r="P417" s="147">
        <v>13</v>
      </c>
      <c r="Q417" s="147">
        <v>0</v>
      </c>
    </row>
    <row r="418" spans="1:22" s="83" customFormat="1" ht="34.5" customHeight="1">
      <c r="A418" s="251" t="s">
        <v>791</v>
      </c>
      <c r="B418" s="119"/>
      <c r="C418" s="368"/>
      <c r="D418" s="368"/>
      <c r="E418" s="319" t="s">
        <v>245</v>
      </c>
      <c r="F418" s="320"/>
      <c r="G418" s="320"/>
      <c r="H418" s="321"/>
      <c r="I418" s="360"/>
      <c r="J418" s="140">
        <f t="shared" si="13"/>
        <v>76</v>
      </c>
      <c r="K418" s="81" t="str">
        <f t="shared" si="14"/>
        <v/>
      </c>
      <c r="L418" s="147">
        <v>27</v>
      </c>
      <c r="M418" s="147">
        <v>13</v>
      </c>
      <c r="N418" s="147">
        <v>18</v>
      </c>
      <c r="O418" s="147">
        <v>6</v>
      </c>
      <c r="P418" s="147">
        <v>12</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52</v>
      </c>
      <c r="K420" s="81" t="str">
        <f t="shared" si="14"/>
        <v/>
      </c>
      <c r="L420" s="147">
        <v>8</v>
      </c>
      <c r="M420" s="147">
        <v>13</v>
      </c>
      <c r="N420" s="147">
        <v>19</v>
      </c>
      <c r="O420" s="147">
        <v>3</v>
      </c>
      <c r="P420" s="147">
        <v>9</v>
      </c>
      <c r="Q420" s="147">
        <v>0</v>
      </c>
    </row>
    <row r="421" spans="1:22" s="83" customFormat="1" ht="34.5" customHeight="1">
      <c r="A421" s="251" t="s">
        <v>794</v>
      </c>
      <c r="B421" s="119"/>
      <c r="C421" s="368"/>
      <c r="D421" s="368"/>
      <c r="E421" s="319" t="s">
        <v>247</v>
      </c>
      <c r="F421" s="320"/>
      <c r="G421" s="320"/>
      <c r="H421" s="321"/>
      <c r="I421" s="360"/>
      <c r="J421" s="140">
        <f t="shared" si="13"/>
        <v>195</v>
      </c>
      <c r="K421" s="81" t="str">
        <f t="shared" si="14"/>
        <v/>
      </c>
      <c r="L421" s="147">
        <v>57</v>
      </c>
      <c r="M421" s="147">
        <v>8</v>
      </c>
      <c r="N421" s="147">
        <v>52</v>
      </c>
      <c r="O421" s="147">
        <v>61</v>
      </c>
      <c r="P421" s="147">
        <v>17</v>
      </c>
      <c r="Q421" s="147">
        <v>0</v>
      </c>
    </row>
    <row r="422" spans="1:22" s="83" customFormat="1" ht="34.5" customHeight="1">
      <c r="A422" s="251" t="s">
        <v>795</v>
      </c>
      <c r="B422" s="119"/>
      <c r="C422" s="368"/>
      <c r="D422" s="368"/>
      <c r="E422" s="319" t="s">
        <v>166</v>
      </c>
      <c r="F422" s="320"/>
      <c r="G422" s="320"/>
      <c r="H422" s="321"/>
      <c r="I422" s="361"/>
      <c r="J422" s="140">
        <f t="shared" si="13"/>
        <v>2</v>
      </c>
      <c r="K422" s="81" t="str">
        <f t="shared" si="14"/>
        <v/>
      </c>
      <c r="L422" s="147">
        <v>1</v>
      </c>
      <c r="M422" s="147">
        <v>0</v>
      </c>
      <c r="N422" s="147">
        <v>0</v>
      </c>
      <c r="O422" s="147">
        <v>0</v>
      </c>
      <c r="P422" s="147">
        <v>1</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66" t="s">
        <v>1052</v>
      </c>
      <c r="P428" s="66" t="s">
        <v>1053</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1054</v>
      </c>
      <c r="Q429" s="70" t="s">
        <v>1058</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2645</v>
      </c>
      <c r="K430" s="193" t="str">
        <f>IF(OR(COUNTIF(L430:Q430,"未確認")&gt;0,COUNTIF(L430:Q430,"~*")&gt;0),"※","")</f>
        <v/>
      </c>
      <c r="L430" s="147">
        <v>586</v>
      </c>
      <c r="M430" s="147">
        <v>521</v>
      </c>
      <c r="N430" s="147">
        <v>425</v>
      </c>
      <c r="O430" s="147">
        <v>720</v>
      </c>
      <c r="P430" s="147">
        <v>393</v>
      </c>
      <c r="Q430" s="147">
        <v>0</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113</v>
      </c>
      <c r="K431" s="193" t="str">
        <f>IF(OR(COUNTIF(L431:Q431,"未確認")&gt;0,COUNTIF(L431:Q431,"~*")&gt;0),"※","")</f>
        <v/>
      </c>
      <c r="L431" s="147">
        <v>31</v>
      </c>
      <c r="M431" s="147">
        <v>2</v>
      </c>
      <c r="N431" s="147">
        <v>21</v>
      </c>
      <c r="O431" s="147">
        <v>34</v>
      </c>
      <c r="P431" s="147">
        <v>25</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36</v>
      </c>
      <c r="K432" s="193" t="str">
        <f>IF(OR(COUNTIF(L432:Q432,"未確認")&gt;0,COUNTIF(L432:Q432,"~*")&gt;0),"※","")</f>
        <v/>
      </c>
      <c r="L432" s="147">
        <v>9</v>
      </c>
      <c r="M432" s="147">
        <v>5</v>
      </c>
      <c r="N432" s="147">
        <v>10</v>
      </c>
      <c r="O432" s="147">
        <v>3</v>
      </c>
      <c r="P432" s="147">
        <v>9</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2496</v>
      </c>
      <c r="K433" s="193" t="str">
        <f>IF(OR(COUNTIF(L433:Q433,"未確認")&gt;0,COUNTIF(L433:Q433,"~*")&gt;0),"※","")</f>
        <v/>
      </c>
      <c r="L433" s="147">
        <v>546</v>
      </c>
      <c r="M433" s="147">
        <v>514</v>
      </c>
      <c r="N433" s="147">
        <v>394</v>
      </c>
      <c r="O433" s="147">
        <v>683</v>
      </c>
      <c r="P433" s="147">
        <v>359</v>
      </c>
      <c r="Q433" s="147">
        <v>0</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66" t="s">
        <v>1052</v>
      </c>
      <c r="P441" s="66" t="s">
        <v>1053</v>
      </c>
      <c r="Q441" s="66" t="s">
        <v>1057</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1054</v>
      </c>
      <c r="Q442" s="70" t="s">
        <v>1058</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66" t="s">
        <v>1052</v>
      </c>
      <c r="P466" s="66" t="s">
        <v>1053</v>
      </c>
      <c r="Q466" s="66" t="s">
        <v>1057</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1054</v>
      </c>
      <c r="Q467" s="70" t="s">
        <v>1058</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57</v>
      </c>
      <c r="K468" s="201" t="str">
        <f t="shared" ref="K468:K475" si="16">IF(OR(COUNTIF(L468:Q468,"未確認")&gt;0,COUNTIF(L468:Q468,"*")&gt;0),"※","")</f>
        <v>※</v>
      </c>
      <c r="L468" s="117">
        <v>16</v>
      </c>
      <c r="M468" s="117">
        <v>18</v>
      </c>
      <c r="N468" s="117" t="s">
        <v>541</v>
      </c>
      <c r="O468" s="117">
        <v>23</v>
      </c>
      <c r="P468" s="117">
        <v>0</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t="s">
        <v>541</v>
      </c>
      <c r="M469" s="117">
        <v>0</v>
      </c>
      <c r="N469" s="117">
        <v>0</v>
      </c>
      <c r="O469" s="117" t="s">
        <v>541</v>
      </c>
      <c r="P469" s="117">
        <v>0</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19</v>
      </c>
      <c r="K470" s="201" t="str">
        <f t="shared" si="16"/>
        <v/>
      </c>
      <c r="L470" s="117">
        <v>0</v>
      </c>
      <c r="M470" s="117">
        <v>19</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t="s">
        <v>541</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t="s">
        <v>541</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t="s">
        <v>541</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t="s">
        <v>541</v>
      </c>
      <c r="M476" s="117">
        <v>0</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37</v>
      </c>
      <c r="K477" s="201" t="str">
        <f t="shared" ref="K477:K496" si="18">IF(OR(COUNTIF(L477:Q477,"未確認")&gt;0,COUNTIF(L477:Q477,"*")&gt;0),"※","")</f>
        <v>※</v>
      </c>
      <c r="L477" s="117">
        <v>14</v>
      </c>
      <c r="M477" s="117">
        <v>0</v>
      </c>
      <c r="N477" s="117" t="s">
        <v>541</v>
      </c>
      <c r="O477" s="117">
        <v>23</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t="str">
        <f t="shared" si="17"/>
        <v>*</v>
      </c>
      <c r="K480" s="201" t="str">
        <f t="shared" si="18"/>
        <v>※</v>
      </c>
      <c r="L480" s="117">
        <v>0</v>
      </c>
      <c r="M480" s="117">
        <v>0</v>
      </c>
      <c r="N480" s="117" t="s">
        <v>541</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16</v>
      </c>
      <c r="K481" s="201" t="str">
        <f t="shared" si="18"/>
        <v>※</v>
      </c>
      <c r="L481" s="117">
        <v>0</v>
      </c>
      <c r="M481" s="117" t="s">
        <v>541</v>
      </c>
      <c r="N481" s="117" t="s">
        <v>541</v>
      </c>
      <c r="O481" s="117">
        <v>16</v>
      </c>
      <c r="P481" s="117">
        <v>0</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t="s">
        <v>541</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t="s">
        <v>541</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t="s">
        <v>541</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19</v>
      </c>
      <c r="K490" s="201" t="str">
        <f t="shared" si="18"/>
        <v/>
      </c>
      <c r="L490" s="117">
        <v>0</v>
      </c>
      <c r="M490" s="117">
        <v>0</v>
      </c>
      <c r="N490" s="117">
        <v>0</v>
      </c>
      <c r="O490" s="117">
        <v>19</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t="s">
        <v>541</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66" t="s">
        <v>1052</v>
      </c>
      <c r="P502" s="66" t="s">
        <v>1053</v>
      </c>
      <c r="Q502" s="66" t="s">
        <v>1057</v>
      </c>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1054</v>
      </c>
      <c r="Q503" s="70" t="s">
        <v>1058</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v>0</v>
      </c>
      <c r="O504" s="117" t="s">
        <v>541</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13</v>
      </c>
      <c r="K505" s="201" t="str">
        <f t="shared" si="21"/>
        <v>※</v>
      </c>
      <c r="L505" s="117" t="s">
        <v>541</v>
      </c>
      <c r="M505" s="117" t="s">
        <v>541</v>
      </c>
      <c r="N505" s="117" t="s">
        <v>541</v>
      </c>
      <c r="O505" s="117">
        <v>13</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t="s">
        <v>541</v>
      </c>
      <c r="P508" s="117" t="s">
        <v>541</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t="s">
        <v>541</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66" t="s">
        <v>1052</v>
      </c>
      <c r="P514" s="66" t="s">
        <v>1053</v>
      </c>
      <c r="Q514" s="66" t="s">
        <v>1057</v>
      </c>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1054</v>
      </c>
      <c r="Q515" s="70" t="s">
        <v>1058</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66" t="s">
        <v>1052</v>
      </c>
      <c r="P520" s="66" t="s">
        <v>1053</v>
      </c>
      <c r="Q520" s="66" t="s">
        <v>1057</v>
      </c>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1054</v>
      </c>
      <c r="Q521" s="70" t="s">
        <v>1058</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66" t="s">
        <v>1052</v>
      </c>
      <c r="P525" s="66" t="s">
        <v>1053</v>
      </c>
      <c r="Q525" s="66" t="s">
        <v>1057</v>
      </c>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1054</v>
      </c>
      <c r="Q526" s="70" t="s">
        <v>1058</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66" t="s">
        <v>1052</v>
      </c>
      <c r="P530" s="66" t="s">
        <v>1053</v>
      </c>
      <c r="Q530" s="66" t="s">
        <v>1057</v>
      </c>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1054</v>
      </c>
      <c r="Q531" s="70" t="s">
        <v>1058</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c r="O543" s="66" t="s">
        <v>1052</v>
      </c>
      <c r="P543" s="66" t="s">
        <v>1053</v>
      </c>
      <c r="Q543" s="66" t="s">
        <v>1057</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1054</v>
      </c>
      <c r="Q544" s="70" t="s">
        <v>1058</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1044</v>
      </c>
      <c r="P558" s="211" t="s">
        <v>1044</v>
      </c>
      <c r="Q558" s="211" t="s">
        <v>1056</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v>41.6</v>
      </c>
      <c r="M560" s="211">
        <v>37</v>
      </c>
      <c r="N560" s="211">
        <v>61.8</v>
      </c>
      <c r="O560" s="211">
        <v>47.9</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v>30.7</v>
      </c>
      <c r="M561" s="211">
        <v>19.899999999999999</v>
      </c>
      <c r="N561" s="211">
        <v>38.200000000000003</v>
      </c>
      <c r="O561" s="211">
        <v>35.700000000000003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v>23.6</v>
      </c>
      <c r="M562" s="211">
        <v>18.7</v>
      </c>
      <c r="N562" s="211">
        <v>27.8</v>
      </c>
      <c r="O562" s="211">
        <v>29.7</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v>4.4000000000000004</v>
      </c>
      <c r="M563" s="211">
        <v>5.8</v>
      </c>
      <c r="N563" s="211">
        <v>9.8000000000000007</v>
      </c>
      <c r="O563" s="211">
        <v>11.9</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v>2.4</v>
      </c>
      <c r="M564" s="211">
        <v>12.5</v>
      </c>
      <c r="N564" s="211">
        <v>1.8</v>
      </c>
      <c r="O564" s="211">
        <v>10</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v>22.9</v>
      </c>
      <c r="M565" s="211">
        <v>11.3</v>
      </c>
      <c r="N565" s="211">
        <v>31.9</v>
      </c>
      <c r="O565" s="211">
        <v>14.5</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v>31.9</v>
      </c>
      <c r="M566" s="211">
        <v>31.8</v>
      </c>
      <c r="N566" s="211">
        <v>47.9</v>
      </c>
      <c r="O566" s="211">
        <v>34.200000000000003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v>41.5</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v>17.899999999999999</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v>11.7</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v>2.2999999999999998</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v>0.5</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v>10.8</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v>22.5</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c r="O588" s="66" t="s">
        <v>1052</v>
      </c>
      <c r="P588" s="66" t="s">
        <v>1053</v>
      </c>
      <c r="Q588" s="66" t="s">
        <v>1057</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1054</v>
      </c>
      <c r="Q589" s="70" t="s">
        <v>1058</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98</v>
      </c>
      <c r="K593" s="201" t="str">
        <f>IF(OR(COUNTIF(L593:Q593,"未確認")&gt;0,COUNTIF(L593:Q593,"*")&gt;0),"※","")</f>
        <v/>
      </c>
      <c r="L593" s="117">
        <v>20</v>
      </c>
      <c r="M593" s="117">
        <v>14</v>
      </c>
      <c r="N593" s="117">
        <v>25</v>
      </c>
      <c r="O593" s="117">
        <v>39</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2072</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264</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3124</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538</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1486</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t="s">
        <v>541</v>
      </c>
      <c r="O600" s="117" t="s">
        <v>541</v>
      </c>
      <c r="P600" s="117">
        <v>0</v>
      </c>
      <c r="Q600" s="117">
        <v>0</v>
      </c>
    </row>
    <row r="601" spans="1:17" s="115" customFormat="1" ht="56.1" customHeight="1">
      <c r="A601" s="252" t="s">
        <v>901</v>
      </c>
      <c r="B601" s="84"/>
      <c r="C601" s="319" t="s">
        <v>405</v>
      </c>
      <c r="D601" s="320"/>
      <c r="E601" s="320"/>
      <c r="F601" s="320"/>
      <c r="G601" s="320"/>
      <c r="H601" s="321"/>
      <c r="I601" s="122" t="s">
        <v>406</v>
      </c>
      <c r="J601" s="116" t="str">
        <f t="shared" si="26"/>
        <v>*</v>
      </c>
      <c r="K601" s="201" t="str">
        <f t="shared" si="27"/>
        <v>※</v>
      </c>
      <c r="L601" s="117" t="s">
        <v>541</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t="s">
        <v>541</v>
      </c>
      <c r="O602" s="117" t="s">
        <v>541</v>
      </c>
      <c r="P602" s="117">
        <v>0</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66" t="s">
        <v>1052</v>
      </c>
      <c r="P611" s="66" t="s">
        <v>1053</v>
      </c>
      <c r="Q611" s="66" t="s">
        <v>1057</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1054</v>
      </c>
      <c r="Q612" s="70" t="s">
        <v>1058</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100</v>
      </c>
      <c r="K613" s="201" t="str">
        <f t="shared" ref="K613:K623" si="29">IF(OR(COUNTIF(L613:Q613,"未確認")&gt;0,COUNTIF(L613:Q613,"*")&gt;0),"※","")</f>
        <v/>
      </c>
      <c r="L613" s="117">
        <v>21</v>
      </c>
      <c r="M613" s="117">
        <v>23</v>
      </c>
      <c r="N613" s="117">
        <v>14</v>
      </c>
      <c r="O613" s="117">
        <v>28</v>
      </c>
      <c r="P613" s="117">
        <v>14</v>
      </c>
      <c r="Q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t="s">
        <v>541</v>
      </c>
      <c r="M616" s="117" t="s">
        <v>541</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23</v>
      </c>
      <c r="K618" s="201" t="str">
        <f t="shared" si="29"/>
        <v/>
      </c>
      <c r="L618" s="117">
        <v>0</v>
      </c>
      <c r="M618" s="117">
        <v>0</v>
      </c>
      <c r="N618" s="117">
        <v>0</v>
      </c>
      <c r="O618" s="117">
        <v>0</v>
      </c>
      <c r="P618" s="117">
        <v>23</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11</v>
      </c>
      <c r="K621" s="201" t="str">
        <f t="shared" si="29"/>
        <v>※</v>
      </c>
      <c r="L621" s="117" t="s">
        <v>541</v>
      </c>
      <c r="M621" s="117">
        <v>11</v>
      </c>
      <c r="N621" s="117" t="s">
        <v>541</v>
      </c>
      <c r="O621" s="117" t="s">
        <v>541</v>
      </c>
      <c r="P621" s="117">
        <v>0</v>
      </c>
      <c r="Q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t="s">
        <v>541</v>
      </c>
      <c r="O623" s="117" t="s">
        <v>541</v>
      </c>
      <c r="P623" s="117" t="s">
        <v>541</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66" t="s">
        <v>1052</v>
      </c>
      <c r="P629" s="66" t="s">
        <v>1053</v>
      </c>
      <c r="Q629" s="66" t="s">
        <v>1057</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1054</v>
      </c>
      <c r="Q630" s="70" t="s">
        <v>1058</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v>0</v>
      </c>
      <c r="Q631" s="117">
        <v>0</v>
      </c>
    </row>
    <row r="632" spans="1:22" s="118" customFormat="1" ht="56.1" customHeight="1">
      <c r="A632" s="252" t="s">
        <v>918</v>
      </c>
      <c r="B632" s="119"/>
      <c r="C632" s="319" t="s">
        <v>434</v>
      </c>
      <c r="D632" s="320"/>
      <c r="E632" s="320"/>
      <c r="F632" s="320"/>
      <c r="G632" s="320"/>
      <c r="H632" s="321"/>
      <c r="I632" s="122" t="s">
        <v>435</v>
      </c>
      <c r="J632" s="116">
        <f t="shared" si="30"/>
        <v>72</v>
      </c>
      <c r="K632" s="201" t="str">
        <f t="shared" si="31"/>
        <v>※</v>
      </c>
      <c r="L632" s="117">
        <v>13</v>
      </c>
      <c r="M632" s="117">
        <v>18</v>
      </c>
      <c r="N632" s="117">
        <v>17</v>
      </c>
      <c r="O632" s="117">
        <v>24</v>
      </c>
      <c r="P632" s="117" t="s">
        <v>541</v>
      </c>
      <c r="Q632" s="117">
        <v>0</v>
      </c>
    </row>
    <row r="633" spans="1:22" s="118" customFormat="1" ht="57">
      <c r="A633" s="252" t="s">
        <v>919</v>
      </c>
      <c r="B633" s="119"/>
      <c r="C633" s="319" t="s">
        <v>436</v>
      </c>
      <c r="D633" s="320"/>
      <c r="E633" s="320"/>
      <c r="F633" s="320"/>
      <c r="G633" s="320"/>
      <c r="H633" s="321"/>
      <c r="I633" s="122" t="s">
        <v>437</v>
      </c>
      <c r="J633" s="116">
        <f t="shared" si="30"/>
        <v>60</v>
      </c>
      <c r="K633" s="201" t="str">
        <f t="shared" si="31"/>
        <v/>
      </c>
      <c r="L633" s="117">
        <v>10</v>
      </c>
      <c r="M633" s="117">
        <v>14</v>
      </c>
      <c r="N633" s="117">
        <v>13</v>
      </c>
      <c r="O633" s="117">
        <v>23</v>
      </c>
      <c r="P633" s="117">
        <v>0</v>
      </c>
      <c r="Q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f t="shared" si="30"/>
        <v>21</v>
      </c>
      <c r="K635" s="201" t="str">
        <f t="shared" si="31"/>
        <v>※</v>
      </c>
      <c r="L635" s="117" t="s">
        <v>541</v>
      </c>
      <c r="M635" s="117" t="s">
        <v>541</v>
      </c>
      <c r="N635" s="117" t="s">
        <v>541</v>
      </c>
      <c r="O635" s="117">
        <v>21</v>
      </c>
      <c r="P635" s="117">
        <v>0</v>
      </c>
      <c r="Q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t="s">
        <v>541</v>
      </c>
      <c r="P636" s="117">
        <v>0</v>
      </c>
      <c r="Q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66" t="s">
        <v>1052</v>
      </c>
      <c r="P644" s="66" t="s">
        <v>1053</v>
      </c>
      <c r="Q644" s="66" t="s">
        <v>1057</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1054</v>
      </c>
      <c r="Q645" s="70" t="s">
        <v>1058</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42</v>
      </c>
      <c r="K646" s="201" t="str">
        <f t="shared" ref="K646:K660" si="33">IF(OR(COUNTIF(L646:Q646,"未確認")&gt;0,COUNTIF(L646:Q646,"*")&gt;0),"※","")</f>
        <v>※</v>
      </c>
      <c r="L646" s="117" t="s">
        <v>541</v>
      </c>
      <c r="M646" s="117">
        <v>29</v>
      </c>
      <c r="N646" s="117" t="s">
        <v>541</v>
      </c>
      <c r="O646" s="117">
        <v>13</v>
      </c>
      <c r="P646" s="117">
        <v>0</v>
      </c>
      <c r="Q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v>0</v>
      </c>
      <c r="N648" s="117" t="s">
        <v>541</v>
      </c>
      <c r="O648" s="117">
        <v>0</v>
      </c>
      <c r="P648" s="117">
        <v>0</v>
      </c>
      <c r="Q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v>0</v>
      </c>
      <c r="Q649" s="117">
        <v>0</v>
      </c>
    </row>
    <row r="650" spans="1:22" s="118" customFormat="1" ht="84" customHeight="1">
      <c r="A650" s="252" t="s">
        <v>929</v>
      </c>
      <c r="B650" s="84"/>
      <c r="C650" s="295"/>
      <c r="D650" s="297"/>
      <c r="E650" s="319" t="s">
        <v>941</v>
      </c>
      <c r="F650" s="320"/>
      <c r="G650" s="320"/>
      <c r="H650" s="321"/>
      <c r="I650" s="122" t="s">
        <v>458</v>
      </c>
      <c r="J650" s="116">
        <f t="shared" si="32"/>
        <v>26</v>
      </c>
      <c r="K650" s="201" t="str">
        <f t="shared" si="33"/>
        <v/>
      </c>
      <c r="L650" s="117">
        <v>0</v>
      </c>
      <c r="M650" s="117">
        <v>26</v>
      </c>
      <c r="N650" s="117">
        <v>0</v>
      </c>
      <c r="O650" s="117">
        <v>0</v>
      </c>
      <c r="P650" s="117">
        <v>0</v>
      </c>
      <c r="Q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t="s">
        <v>541</v>
      </c>
      <c r="O651" s="117">
        <v>0</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12</v>
      </c>
      <c r="K653" s="201" t="str">
        <f t="shared" si="33"/>
        <v/>
      </c>
      <c r="L653" s="117">
        <v>0</v>
      </c>
      <c r="M653" s="117">
        <v>0</v>
      </c>
      <c r="N653" s="117">
        <v>0</v>
      </c>
      <c r="O653" s="117">
        <v>12</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27</v>
      </c>
      <c r="K655" s="201" t="str">
        <f t="shared" si="33"/>
        <v>※</v>
      </c>
      <c r="L655" s="117" t="s">
        <v>541</v>
      </c>
      <c r="M655" s="117">
        <v>27</v>
      </c>
      <c r="N655" s="117" t="s">
        <v>541</v>
      </c>
      <c r="O655" s="117" t="s">
        <v>541</v>
      </c>
      <c r="P655" s="117">
        <v>0</v>
      </c>
      <c r="Q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20</v>
      </c>
      <c r="K657" s="201" t="str">
        <f t="shared" si="33"/>
        <v>※</v>
      </c>
      <c r="L657" s="117" t="s">
        <v>541</v>
      </c>
      <c r="M657" s="117">
        <v>20</v>
      </c>
      <c r="N657" s="117" t="s">
        <v>541</v>
      </c>
      <c r="O657" s="117" t="s">
        <v>541</v>
      </c>
      <c r="P657" s="117">
        <v>0</v>
      </c>
      <c r="Q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v>0</v>
      </c>
      <c r="O658" s="117">
        <v>0</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66" t="s">
        <v>1052</v>
      </c>
      <c r="P665" s="66" t="s">
        <v>1053</v>
      </c>
      <c r="Q665" s="66" t="s">
        <v>1057</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1054</v>
      </c>
      <c r="Q666" s="70" t="s">
        <v>1058</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c r="P667" s="225" t="s">
        <v>539</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66" t="s">
        <v>1052</v>
      </c>
      <c r="P681" s="66" t="s">
        <v>1053</v>
      </c>
      <c r="Q681" s="66" t="s">
        <v>1057</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1054</v>
      </c>
      <c r="Q682" s="70" t="s">
        <v>1058</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t="str">
        <f>IF(SUM(L684:Q684)=0,IF(COUNTIF(L684:Q684,"未確認")&gt;0,"未確認",IF(COUNTIF(L684:Q684,"~*")&gt;0,"*",SUM(L684:Q684))),SUM(L684:Q684))</f>
        <v>*</v>
      </c>
      <c r="K684" s="201" t="str">
        <f>IF(OR(COUNTIF(L684:Q684,"未確認")&gt;0,COUNTIF(L684:Q684,"*")&gt;0),"※","")</f>
        <v>※</v>
      </c>
      <c r="L684" s="117" t="s">
        <v>541</v>
      </c>
      <c r="M684" s="117" t="s">
        <v>541</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66" t="s">
        <v>1052</v>
      </c>
      <c r="P691" s="66" t="s">
        <v>1053</v>
      </c>
      <c r="Q691" s="66" t="s">
        <v>1057</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1054</v>
      </c>
      <c r="Q692" s="70" t="s">
        <v>1058</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66" t="s">
        <v>1052</v>
      </c>
      <c r="P704" s="66" t="s">
        <v>1053</v>
      </c>
      <c r="Q704" s="66" t="s">
        <v>1057</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1054</v>
      </c>
      <c r="Q705" s="70" t="s">
        <v>1058</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t="str">
        <f>IF(SUM(L706:Q706)=0,IF(COUNTIF(L706:Q706,"未確認")&gt;0,"未確認",IF(COUNTIF(L706:Q706,"~*")&gt;0,"*",SUM(L706:Q706))),SUM(L706:Q706))</f>
        <v>*</v>
      </c>
      <c r="K706" s="201" t="str">
        <f>IF(OR(COUNTIF(L706:Q706,"未確認")&gt;0,COUNTIF(L706:Q706,"*")&gt;0),"※","")</f>
        <v>※</v>
      </c>
      <c r="L706" s="117" t="s">
        <v>541</v>
      </c>
      <c r="M706" s="117" t="s">
        <v>541</v>
      </c>
      <c r="N706" s="117" t="s">
        <v>541</v>
      </c>
      <c r="O706" s="117" t="s">
        <v>541</v>
      </c>
      <c r="P706" s="117">
        <v>0</v>
      </c>
      <c r="Q706" s="117">
        <v>0</v>
      </c>
    </row>
    <row r="707" spans="1:23" s="118" customFormat="1" ht="69.95" customHeight="1">
      <c r="A707" s="252" t="s">
        <v>969</v>
      </c>
      <c r="B707" s="119"/>
      <c r="C707" s="319" t="s">
        <v>516</v>
      </c>
      <c r="D707" s="320"/>
      <c r="E707" s="320"/>
      <c r="F707" s="320"/>
      <c r="G707" s="320"/>
      <c r="H707" s="321"/>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t="s">
        <v>541</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D5E239-80B9-4367-BB66-39C90017F58F}"/>
    <hyperlink ref="J71:L71" location="病院!B464" display="・手術の状況" xr:uid="{5D6EC424-CA4A-4A68-AF66-78B8F47846FD}"/>
    <hyperlink ref="J72:L72" location="病院!B500" display="・がん、脳卒中、心筋梗塞、分娩、精神医療への対応状況" xr:uid="{9BCB6437-ED64-4970-8005-6876E7283CF9}"/>
    <hyperlink ref="J73:L73" location="病院!B541" display="・重症患者への対応状況" xr:uid="{254ED575-D61A-4724-8272-C937C0379A6B}"/>
    <hyperlink ref="J74:L74" location="病院!B586" display="・救急医療の実施状況" xr:uid="{15085C67-9798-4D0F-98F3-1F39917C5DF8}"/>
    <hyperlink ref="J75:L75" location="病院!B609" display="・急性期後の支援、在宅復帰の支援の状況" xr:uid="{5835CE71-925C-47C2-83F7-A5108FA8BE24}"/>
    <hyperlink ref="J76:L76" location="病院!B627" display="・全身管理の状況" xr:uid="{16040FA5-B7CB-48DA-8B79-E958345BD790}"/>
    <hyperlink ref="J78:L78" location="病院!B679" display="・長期療養患者の受入状況" xr:uid="{56BFCE4D-94C5-4399-AC36-47331C777FA1}"/>
    <hyperlink ref="J77:L77" location="病院!B642" display="・リハビリテーションの実施状況" xr:uid="{1CA66567-A7D5-404D-A7CD-DC71D49A65F0}"/>
    <hyperlink ref="J79:L79" location="病院!B689" display="・重度の障害児等の受入状況" xr:uid="{E9168E95-4329-48E3-B4BE-C949375040DD}"/>
    <hyperlink ref="J80:L80" location="病院!B702" display="・医科歯科の連携状況" xr:uid="{FD7CB60C-0DDF-45B7-A9C4-C346B0F04331}"/>
    <hyperlink ref="M71:N71" location="'病院(H30案)'!B448" display="・手術の状況" xr:uid="{15C3A055-094E-468D-B9FB-A61F1C3DF185}"/>
    <hyperlink ref="M72:N72" location="'病院(H30案)'!B484" display="・がん、脳卒中、心筋梗塞、分娩、精神医療への対応状況" xr:uid="{853E7B1D-1E2E-40D7-BF47-0558446AA2D2}"/>
    <hyperlink ref="M73:N73" location="'病院(H30案)'!B525" display="・重症患者への対応状況" xr:uid="{736CF043-1CBA-4E4C-9579-B9FFCD9081C1}"/>
    <hyperlink ref="M74:N74" location="'病院(H30案)'!B570" display="・救急医療の実施状況" xr:uid="{5F494092-9189-43E3-9476-9474066A3AD2}"/>
    <hyperlink ref="M75:N75" location="'病院(H30案)'!B593" display="・急性期後の支援、在宅復帰の支援の状況" xr:uid="{7E99CDBC-38B4-4000-BF11-2182EFB1FF8B}"/>
    <hyperlink ref="C71:G71" location="病院!B87" display="・設置主体" xr:uid="{4D56C1B1-3CBA-42BC-9E35-559F3C410F07}"/>
    <hyperlink ref="C72:G72" location="病院!B95" display="・病床の状況" xr:uid="{5C401AB0-EDC2-4D35-8951-DE8C9937D60C}"/>
    <hyperlink ref="C73:G73" location="病院!B116" display="・診療科" xr:uid="{2DF0B5C3-12FA-4513-93DF-D054A3FD6B99}"/>
    <hyperlink ref="C74:G74" location="病院!B127" display="・入院基本料・特定入院料及び届出病床数" xr:uid="{BC62EA0B-73B8-46E1-B57B-1FA5FEB8882C}"/>
    <hyperlink ref="C75:G75" location="病院!B141" display="・算定する入院基本用・特定入院料等の状況" xr:uid="{97324A08-D0A3-435C-81E4-AA85852FC499}"/>
    <hyperlink ref="C76:G76" location="病院!B224" display="・DPC医療機関群の種類" xr:uid="{6757BA42-7613-48AB-9DD3-ECA8064FB8F6}"/>
    <hyperlink ref="C77:G77" location="病院!B232" display="・救急告示病院、二次救急医療施設、三次救急医療施設の告示・認定の有無" xr:uid="{C74CDFAC-C759-4C01-BFB4-46FB05D47F95}"/>
    <hyperlink ref="C78:F78" location="病院!B242" display="・承認の有無" xr:uid="{D400C057-3E32-402D-BB55-0FC1ADAF44B7}"/>
    <hyperlink ref="C79:F79" location="病院!B251" display="・診療報酬の届出の有無" xr:uid="{9CCA58CC-5EFA-492E-AF3E-7C54F186B0BB}"/>
    <hyperlink ref="C80:F80" location="病院!B261" display="・職員数の状況" xr:uid="{FA8109A3-1D0C-4C77-A4D2-40793B2879B2}"/>
    <hyperlink ref="C81:F81" location="病院!B320" display="・退院調整部門の設置状況" xr:uid="{C4501F65-991C-4696-9A7B-D1CA86BC84E5}"/>
    <hyperlink ref="C82:F82" location="病院!B340" display="・医療機器の台数" xr:uid="{A2C42B5B-B833-43C0-B718-2A9AAD14847E}"/>
    <hyperlink ref="C83:G83" location="病院!B365" display="・過去1年間の間に病棟の再編・見直しがあった場合の報告対象期間" xr:uid="{31CE971B-1F7F-41DA-8962-A4AA6F11F764}"/>
    <hyperlink ref="H71:I71" location="病院!B388" display="・入院患者の状況（年間）" xr:uid="{A3332C58-F7C8-4DF9-9592-3D95E3A53662}"/>
    <hyperlink ref="H72:I72" location="病院!B401" display="・入院患者の状況（年間／入棟前の場所・退棟先の場所の状況）" xr:uid="{11C1DA1A-1D8D-4788-8762-DD4502AC6414}"/>
    <hyperlink ref="H73:I73" location="病院!B426" display="・退院後に在宅医療を必要とする患者の状況" xr:uid="{210E55BC-D450-41EC-94A4-25920693E502}"/>
    <hyperlink ref="H74:I74" location="病院!B438" display="・看取りを行った患者数" xr:uid="{5F99EC48-1236-490D-86A6-8DBA4219E54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2019-11-15T06:45:03Z</dcterms:modified>
</cp:coreProperties>
</file>