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E53C9E7-96B8-43D7-8EDB-B029599B14A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<sst xmlns="http://schemas.openxmlformats.org/spreadsheetml/2006/main" count="3222" uniqueCount="1052">
  <si>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</si>
  <si>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</si>
  <si>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</si>
  <si>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</si>
  <si>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</si>
  <si>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</si>
  <si>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</si>
  <si>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</si>
  <si>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</si>
  <si>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</si>
  <si>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</si>
  <si>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</si>
  <si>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</si>
  <si>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</si>
  <si>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</si>
  <si>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</si>
  <si>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</si>
  <si>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</si>
  <si>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</si>
  <si>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</si>
  <si>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</si>
  <si>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</si>
  <si>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</si>
  <si>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</si>
  <si>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</si>
  <si>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</si>
  <si>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</si>
  <si>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</si>
  <si>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</si>
  <si>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</si>
  <si>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</si>
  <si>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</si>
  <si>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</si>
  <si>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</si>
  <si>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</si>
  <si>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</si>
  <si>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</si>
  <si>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</si>
  <si>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</si>
  <si>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</si>
  <si>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</si>
  <si>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</si>
  <si>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</si>
  <si>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</si>
  <si>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</si>
  <si>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</si>
  <si>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</si>
  <si>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</si>
  <si>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</si>
  <si>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</si>
  <si>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</si>
  <si>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</si>
  <si>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</si>
  <si>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</si>
  <si>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</si>
  <si>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</si>
  <si>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</si>
  <si>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</si>
  <si>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</si>
  <si>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</si>
  <si>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</si>
  <si>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</si>
  <si>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</si>
  <si>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</si>
  <si>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</si>
  <si>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</si>
  <si>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</si>
  <si>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</si>
  <si>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</si>
  <si>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</si>
  <si>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</si>
  <si>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</si>
  <si>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</si>
  <si>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</si>
  <si>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</si>
  <si>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</si>
  <si>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</si>
  <si>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</si>
  <si>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</si>
  <si>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</si>
  <si>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</si>
  <si>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</si>
  <si>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</si>
  <si>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</si>
  <si>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</si>
  <si>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</si>
  <si>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</si>
  <si>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</si>
  <si>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</si>
  <si>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</si>
  <si>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</si>
  <si>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</si>
  <si>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</si>
  <si>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</si>
  <si>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</si>
  <si>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</si>
  <si>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</si>
  <si>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</si>
  <si>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</si>
  <si>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</si>
  <si>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</si>
  <si>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</si>
  <si>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</si>
  <si>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</si>
  <si>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</si>
  <si>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</si>
  <si>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</si>
  <si>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</si>
  <si>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</si>
  <si>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</si>
  <si>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</si>
  <si>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</si>
  <si>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</si>
  <si>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</si>
  <si>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</si>
  <si>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</si>
  <si>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</si>
  <si>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</si>
  <si>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</si>
  <si>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</si>
  <si>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</si>
  <si>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</si>
  <si>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</si>
  <si>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</si>
  <si>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</si>
  <si>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</si>
  <si>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</si>
  <si>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</si>
  <si>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</si>
  <si>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</si>
  <si>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</si>
  <si>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</si>
  <si>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</si>
  <si>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</si>
  <si>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</si>
  <si>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</si>
  <si>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</si>
  <si>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</si>
  <si>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</si>
  <si>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</si>
  <si>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</si>
  <si>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</si>
  <si>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</si>
  <si>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</si>
  <si>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</si>
  <si>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</si>
  <si>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</si>
  <si>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</si>
  <si>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</si>
  <si>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</si>
  <si>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</si>
  <si>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</si>
  <si>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</si>
  <si>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</si>
  <si>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</si>
  <si>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</si>
  <si>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</si>
  <si>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</si>
  <si>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</si>
  <si>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</si>
  <si>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</si>
  <si>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</si>
  <si>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</si>
  <si>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</si>
  <si>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</si>
  <si>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</si>
  <si>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</si>
  <si>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</si>
  <si>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</si>
  <si>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</si>
  <si>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</si>
  <si>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</si>
  <si>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</si>
  <si>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</si>
  <si>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</si>
  <si>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</si>
  <si>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</si>
  <si>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</si>
  <si>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</si>
  <si>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</si>
  <si>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</si>
  <si>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</si>
  <si>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</si>
  <si>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</si>
  <si>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</si>
  <si>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</si>
  <si>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</si>
  <si>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</si>
  <si>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</si>
  <si>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</si>
  <si>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</si>
  <si>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</si>
  <si>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</si>
  <si>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</si>
  <si>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</si>
  <si>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</si>
  <si>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</si>
  <si>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</si>
  <si>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</si>
  <si>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</si>
  <si>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</si>
  <si>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</si>
  <si>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</si>
  <si>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</si>
  <si>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</si>
  <si>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</si>
  <si>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</si>
  <si>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</si>
  <si>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</si>
  <si>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</si>
  <si>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</si>
  <si>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</si>
  <si>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</si>
  <si>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</si>
  <si>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</si>
  <si>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</si>
  <si>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</si>
  <si>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</si>
  <si>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</si>
  <si>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</si>
  <si>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</si>
  <si>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</si>
  <si>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</si>
  <si>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</si>
  <si>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</si>
  <si>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</si>
  <si>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</si>
  <si>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</si>
  <si>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</si>
  <si>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</si>
  <si>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</si>
  <si>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</si>
  <si>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</si>
  <si>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</si>
  <si>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</si>
  <si>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</si>
  <si>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</si>
  <si>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</si>
  <si>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</si>
  <si>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</si>
  <si>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</si>
  <si>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</si>
  <si>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</si>
  <si>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</si>
  <si>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</si>
  <si>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</si>
  <si>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</si>
  <si>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</si>
  <si>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</si>
  <si>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</si>
  <si>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</si>
  <si>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</si>
  <si>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</si>
  <si>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</si>
  <si>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</si>
  <si>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</si>
  <si>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</si>
  <si>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</si>
  <si>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</si>
  <si>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</si>
  <si>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</si>
  <si>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</si>
  <si>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</si>
  <si>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</si>
  <si>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</si>
  <si>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</si>
  <si>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</si>
  <si>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</si>
  <si>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</si>
  <si>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</si>
  <si>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</si>
  <si>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</si>
  <si>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</si>
  <si>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</si>
  <si>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</si>
  <si>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</si>
  <si>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</si>
  <si>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</si>
  <si>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</si>
  <si>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</si>
  <si>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</si>
  <si>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</si>
  <si>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</si>
  <si>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</si>
  <si>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</si>
  <si>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</si>
  <si>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</si>
  <si>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</si>
  <si>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</si>
  <si>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</si>
  <si>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</si>
  <si>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</si>
  <si>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</si>
  <si>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</si>
  <si>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</si>
  <si>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</si>
  <si>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</si>
  <si>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</si>
  <si>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</si>
  <si>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</si>
  <si>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</si>
  <si>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</si>
  <si>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</si>
  <si>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</si>
  <si>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</si>
  <si>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</si>
  <si>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</si>
  <si>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</si>
  <si>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</si>
  <si>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</si>
  <si>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</si>
  <si>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</si>
  <si>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</si>
  <si>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</si>
  <si>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</si>
  <si>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</si>
  <si>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</si>
  <si>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</si>
  <si>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</si>
  <si>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</si>
  <si>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</si>
  <si>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</si>
  <si>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</si>
  <si>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</si>
  <si>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</si>
  <si>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</si>
  <si>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</si>
  <si>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</si>
  <si>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</si>
  <si>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</si>
  <si>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</si>
  <si>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</si>
  <si>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</si>
  <si>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</si>
  <si>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</si>
  <si>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</si>
  <si>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</si>
  <si>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</si>
  <si>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</si>
  <si>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</si>
  <si>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</si>
  <si>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</si>
  <si>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</si>
  <si>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</si>
  <si>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</si>
  <si>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</si>
  <si>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</si>
  <si>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</si>
  <si>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</si>
  <si>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</si>
  <si>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</si>
  <si>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</si>
  <si>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</si>
  <si>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</si>
  <si>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</si>
  <si>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</si>
  <si>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</si>
  <si>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</si>
  <si>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</si>
  <si>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</si>
  <si>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</si>
  <si>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</si>
  <si>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</si>
  <si>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</si>
  <si>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</si>
  <si>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</si>
  <si>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</si>
  <si>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</si>
  <si>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</si>
  <si>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</si>
  <si>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</si>
  <si>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</si>
  <si>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</si>
  <si>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</si>
  <si>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</si>
  <si>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</si>
  <si>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</si>
  <si>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</si>
  <si>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</si>
  <si>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</si>
  <si>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</si>
  <si>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</si>
  <si>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</si>
  <si>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</si>
  <si>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</si>
  <si>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</si>
  <si>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</si>
  <si>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</si>
  <si>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</si>
  <si>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</si>
  <si>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</si>
  <si>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</si>
  <si>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</si>
  <si>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</si>
  <si>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</si>
  <si>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</si>
  <si>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</si>
  <si>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</si>
  <si>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</si>
  <si>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</si>
  <si>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</si>
  <si>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</si>
  <si>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</si>
  <si>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</si>
  <si>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</si>
  <si>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</si>
  <si>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</si>
  <si>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</si>
  <si>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</si>
  <si>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</si>
  <si>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</si>
  <si>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</si>
  <si>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</si>
  <si>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</si>
  <si>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</si>
  <si>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</si>
  <si>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</si>
  <si>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</si>
  <si>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</si>
  <si>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</si>
  <si>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</si>
  <si>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</si>
  <si>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</si>
  <si>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</si>
  <si>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</si>
  <si>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</si>
  <si>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</si>
  <si>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</si>
  <si>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</si>
  <si>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</si>
  <si>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</si>
  <si>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</si>
  <si>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</si>
  <si>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</si>
  <si>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</si>
  <si>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</si>
  <si>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</si>
  <si>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</si>
  <si>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</si>
  <si>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</si>
  <si>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</si>
  <si>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</si>
  <si>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</si>
  <si>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</si>
  <si>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</si>
  <si>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</si>
  <si>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</si>
  <si>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</si>
  <si>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</si>
  <si>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</si>
  <si>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</si>
  <si>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</si>
  <si>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</si>
  <si>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</si>
  <si>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</si>
  <si>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</si>
  <si>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</si>
  <si>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</si>
  <si>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</si>
  <si>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</si>
  <si>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</si>
  <si>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</si>
  <si>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</si>
  <si>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</si>
  <si>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</si>
  <si>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</si>
  <si>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</si>
  <si>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</si>
  <si>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</si>
  <si>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</si>
  <si>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</si>
  <si>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</si>
  <si>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</si>
  <si>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</si>
  <si>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</si>
  <si>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</si>
  <si>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</si>
  <si>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</si>
  <si>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</si>
  <si>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</si>
  <si>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</si>
  <si>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</si>
  <si>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</si>
  <si>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</si>
  <si>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</si>
  <si>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</si>
  <si>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</si>
  <si>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</si>
  <si>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</si>
  <si>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</si>
  <si>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</si>
  <si>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</si>
  <si>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</si>
  <si>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</si>
  <si>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</si>
  <si>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</si>
  <si>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</si>
  <si>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</si>
  <si>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</si>
  <si>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</si>
  <si>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</si>
  <si>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</si>
  <si>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</si>
  <si>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</si>
  <si>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</si>
  <si>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</si>
  <si>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</si>
  <si>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</si>
  <si>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</si>
  <si>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</si>
  <si>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</si>
  <si>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</si>
  <si>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</si>
  <si>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</si>
  <si>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</si>
  <si>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</si>
  <si>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</si>
  <si>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</si>
  <si>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</si>
  <si>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</si>
  <si>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</si>
  <si>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</si>
  <si>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</si>
  <si>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</si>
  <si>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</si>
  <si>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</si>
  <si>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</si>
  <si>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</si>
  <si>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</si>
  <si>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</si>
  <si>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</si>
  <si>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</si>
  <si>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</si>
  <si>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</si>
  <si>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</si>
  <si>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</si>
  <si>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</si>
  <si>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</si>
  <si>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</si>
  <si>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</si>
  <si>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</si>
  <si>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</si>
  <si>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</si>
  <si>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</si>
  <si>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</si>
  <si>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</si>
  <si>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</si>
  <si>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</si>
  <si>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</si>
  <si>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</si>
  <si>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</si>
  <si>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</si>
  <si>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</si>
  <si>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</si>
  <si>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</si>
  <si>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</si>
  <si>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</si>
  <si>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</si>
  <si>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</si>
  <si>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</si>
  <si>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</si>
  <si>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</si>
  <si>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</si>
  <si>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</si>
  <si>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</si>
  <si>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</si>
  <si>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</si>
  <si>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</si>
  <si>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</si>
  <si>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</si>
  <si>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</si>
  <si>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</si>
  <si>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</si>
  <si>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</si>
  <si>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</si>
  <si>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</si>
  <si>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</si>
  <si>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</si>
  <si>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</si>
  <si>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</si>
  <si>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</si>
  <si>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</si>
  <si>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</si>
  <si>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</si>
  <si>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</si>
  <si>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</si>
  <si>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</si>
  <si>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</si>
  <si>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</si>
  <si>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</si>
  <si>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</si>
  <si>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</si>
  <si>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</si>
  <si>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</si>
  <si>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</si>
  <si>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</si>
  <si>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</si>
  <si>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</si>
  <si>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</si>
  <si>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</si>
  <si>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</si>
  <si>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</si>
  <si>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</si>
  <si>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</si>
  <si>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</si>
  <si>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</si>
  <si>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</si>
  <si>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</si>
  <si>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</si>
  <si>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</si>
  <si>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</si>
  <si>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</si>
  <si>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</si>
  <si>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</si>
  <si>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</si>
  <si>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</si>
  <si>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</si>
  <si>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</si>
  <si>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</si>
  <si>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</si>
  <si>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</si>
  <si>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</si>
  <si>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</si>
  <si>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</si>
  <si>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</si>
  <si>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</si>
  <si>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</si>
  <si>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</si>
  <si>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</si>
  <si>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</si>
  <si>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</si>
  <si>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</si>
  <si>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</si>
  <si>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</si>
  <si>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</si>
  <si>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</si>
  <si>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</si>
  <si>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</si>
  <si>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</si>
  <si>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</si>
  <si>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</si>
  <si>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</si>
  <si>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</si>
  <si>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</si>
  <si>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</si>
  <si>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</si>
  <si>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</si>
  <si>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</si>
  <si>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</si>
  <si>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</si>
  <si>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</si>
  <si>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</si>
  <si>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</si>
  <si>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</si>
  <si>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</si>
  <si>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</si>
  <si>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</si>
  <si>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</si>
  <si>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</si>
  <si>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</si>
  <si>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</si>
  <si>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</si>
  <si>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</si>
  <si>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</si>
  <si>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</si>
  <si>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</si>
  <si>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</si>
  <si>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</si>
  <si>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</si>
  <si>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</si>
  <si>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</si>
  <si>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</si>
  <si>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</si>
  <si>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</si>
  <si>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</si>
  <si>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</si>
  <si>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</si>
  <si>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</si>
  <si>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</si>
  <si>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</si>
  <si>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</si>
  <si>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</si>
  <si>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</si>
  <si>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</si>
  <si>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</si>
  <si>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</si>
  <si>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</si>
  <si>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</si>
  <si>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</si>
  <si>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</si>
  <si>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</si>
  <si>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</si>
  <si>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</si>
  <si>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</si>
  <si>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</si>
  <si>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</si>
  <si>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</si>
  <si>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</si>
  <si>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</si>
  <si>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</si>
  <si>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</si>
  <si>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</si>
  <si>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</si>
  <si>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</si>
  <si>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</si>
  <si>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</si>
  <si>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</si>
  <si>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</si>
  <si>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</si>
  <si>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</si>
  <si>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</si>
  <si>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</si>
  <si>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</si>
  <si>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</si>
  <si>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</si>
  <si>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</si>
  <si>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</si>
  <si>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</si>
  <si>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</si>
  <si>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</si>
  <si>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</si>
  <si>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</si>
  <si>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</si>
  <si>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</si>
  <si>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</si>
  <si>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</si>
  <si>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</si>
  <si>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</si>
  <si>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</si>
  <si>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</si>
  <si>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</si>
  <si>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</si>
  <si>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</si>
  <si>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</si>
  <si>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</si>
  <si>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</si>
  <si>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</si>
  <si>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</si>
  <si>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</si>
  <si>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</si>
  <si>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</si>
  <si>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</si>
  <si>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</si>
  <si>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</si>
  <si>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</si>
  <si>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</si>
  <si>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</si>
  <si>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</si>
  <si>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</si>
  <si>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</si>
  <si>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</si>
  <si>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</si>
  <si>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</si>
  <si>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</si>
  <si>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</si>
  <si>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</si>
  <si>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</si>
  <si>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</si>
  <si>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</si>
  <si>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</si>
  <si>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</si>
  <si>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</si>
  <si>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</si>
  <si>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</si>
  <si>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</si>
  <si>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</si>
  <si>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</si>
  <si>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</si>
  <si>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</si>
  <si>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</si>
  <si>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</si>
  <si>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</si>
  <si>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</si>
  <si>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</si>
  <si>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</si>
  <si>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</si>
  <si>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</si>
  <si>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</si>
  <si>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</si>
  <si>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</si>
  <si>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</si>
  <si>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</si>
  <si>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</si>
  <si>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</si>
  <si>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</si>
  <si>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</si>
  <si>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</si>
  <si>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</si>
  <si>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</si>
  <si>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</si>
  <si>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</si>
  <si>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</si>
  <si>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</si>
  <si>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</si>
  <si>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</si>
  <si>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</si>
  <si>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</si>
  <si>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</si>
  <si>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</si>
  <si>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</si>
  <si>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</si>
  <si>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</si>
  <si>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</si>
  <si>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</si>
  <si>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</si>
  <si>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</si>
  <si>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</si>
  <si>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</si>
  <si>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</si>
  <si>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</si>
  <si>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</si>
  <si>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</si>
  <si>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</si>
  <si>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</si>
  <si>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</si>
  <si>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</si>
  <si>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</si>
  <si>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</si>
  <si>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</si>
  <si>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</si>
  <si>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</si>
  <si>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</si>
  <si>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</si>
  <si>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</si>
  <si>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</si>
  <si>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</si>
  <si>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</si>
  <si>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</si>
  <si>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</si>
  <si>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</si>
  <si>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</si>
  <si>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</si>
  <si>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</si>
  <si>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</si>
  <si>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</si>
  <si>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</si>
  <si>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</si>
  <si>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</si>
  <si>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</si>
  <si>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</si>
  <si>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</si>
  <si>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</si>
  <si>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</si>
  <si>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</si>
  <si>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</si>
  <si>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</si>
  <si>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</si>
  <si>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</si>
  <si>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</si>
  <si>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</si>
  <si>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</si>
  <si>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</si>
  <si>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</si>
  <si>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</si>
  <si>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</si>
  <si>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</si>
  <si>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</si>
  <si>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</si>
  <si>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</si>
  <si>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</si>
  <si>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</si>
  <si>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</si>
  <si>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</si>
  <si>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</si>
  <si>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</si>
  <si>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</si>
  <si>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</si>
  <si>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</si>
  <si>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</si>
  <si>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</si>
  <si>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</si>
  <si>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</si>
  <si>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</si>
  <si>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</si>
  <si>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</si>
  <si>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</si>
  <si>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</si>
  <si>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</si>
  <si>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</si>
  <si>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</si>
  <si>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</si>
  <si>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</si>
  <si>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</si>
  <si>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</si>
  <si>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</si>
  <si>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</si>
  <si>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</si>
  <si>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</si>
  <si>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</si>
  <si>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</si>
  <si>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</si>
  <si>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</si>
  <si>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</si>
  <si>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</si>
  <si>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</si>
  <si>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</si>
  <si>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</si>
  <si>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</si>
  <si>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</si>
  <si>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</si>
  <si>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</si>
  <si>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</si>
  <si>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</si>
  <si>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</si>
  <si>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</si>
  <si>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</si>
  <si>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</si>
  <si>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</si>
  <si>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</si>
  <si>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</si>
  <si>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</si>
  <si>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</si>
  <si>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</si>
  <si>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</si>
  <si>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</si>
  <si>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</si>
  <si>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</si>
  <si>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</si>
  <si>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</si>
  <si>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</si>
  <si>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</si>
  <si>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</si>
  <si>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</si>
  <si>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</si>
  <si>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</si>
  <si>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</si>
  <si>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</si>
  <si>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</si>
  <si>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</si>
  <si>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</si>
  <si>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</si>
  <si>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</si>
  <si>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</si>
  <si>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</si>
  <si>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</si>
  <si>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</si>
  <si>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</si>
  <si>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</si>
  <si>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</si>
  <si>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</si>
  <si>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</si>
  <si>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</si>
  <si>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</si>
  <si>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</si>
  <si>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</si>
  <si>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</si>
  <si>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</si>
  <si>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</si>
  <si>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</si>
  <si>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</si>
  <si>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</si>
  <si>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</si>
  <si>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</si>
  <si>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</si>
  <si>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</si>
  <si>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</si>
  <si>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</si>
  <si>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</si>
  <si>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</si>
  <si>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</si>
  <si>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</si>
  <si>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</si>
  <si>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</si>
  <si>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</si>
  <si>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</si>
  <si>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</si>
  <si>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</si>
  <si>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</si>
  <si>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</si>
  <si>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</si>
  <si>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</si>
  <si>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</si>
  <si>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</si>
  <si>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</si>
  <si>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</si>
  <si>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</si>
  <si>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</si>
  <si>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</si>
  <si>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</si>
  <si>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</si>
  <si>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</si>
  <si>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</si>
  <si>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</si>
  <si>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</si>
  <si>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</si>
  <si>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</si>
  <si>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</si>
  <si>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</si>
  <si>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</si>
  <si>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</si>
  <si>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</si>
  <si>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</si>
  <si>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</si>
  <si>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</si>
  <si>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</si>
  <si>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</si>
  <si>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</si>
  <si>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</si>
  <si>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</si>
  <si>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</si>
  <si>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</si>
  <si>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</si>
  <si>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</si>
  <si>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</si>
  <si>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</si>
  <si>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</si>
  <si>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</si>
  <si>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</si>
  <si>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</si>
  <si>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</si>
  <si>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</si>
  <si>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</si>
  <si>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</si>
  <si>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</si>
  <si>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</si>
  <si>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</si>
  <si>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</si>
  <si>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</si>
  <si>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</si>
  <si>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</si>
  <si>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</si>
  <si>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</si>
  <si>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</si>
  <si>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</si>
  <si>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</si>
  <si>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</si>
  <si>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</si>
  <si>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</si>
  <si>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</si>
  <si>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</si>
  <si>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</si>
  <si>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</si>
  <si>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</si>
  <si>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</si>
  <si>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医療法人社団東光会北総白井病院</t>
    <phoneticPr fontId="3"/>
  </si>
  <si>
    <t>〒270-1431 白井市根３２５－２－１</t>
    <phoneticPr fontId="3"/>
  </si>
  <si>
    <t>〇</t>
  </si>
  <si>
    <t>医療法人</t>
  </si>
  <si>
    <t>複数の診療科で活用</t>
  </si>
  <si>
    <t>内科</t>
  </si>
  <si>
    <t>外科</t>
  </si>
  <si>
    <t>整形外科</t>
  </si>
  <si>
    <t>ＤＰＣ標準病院群</t>
  </si>
  <si>
    <t>有</t>
  </si>
  <si>
    <t>-</t>
    <phoneticPr fontId="3"/>
  </si>
  <si>
    <t>3階病棟</t>
  </si>
  <si>
    <t>慢性期機能</t>
  </si>
  <si>
    <t>急性期一般入院料１</t>
  </si>
  <si>
    <t>看護必要度Ⅰ</t>
    <phoneticPr fontId="3"/>
  </si>
  <si>
    <t>4階病棟</t>
  </si>
  <si>
    <t>急性期機能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</si>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</sst>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32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1049</v>
      </c>
      <c r="N9" s="282" t="s">
        <v>1051</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t="s">
        <v>1036</v>
      </c>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1049</v>
      </c>
      <c r="N22" s="282" t="s">
        <v>1051</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t="s">
        <v>1036</v>
      </c>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1049</v>
      </c>
      <c r="N35" s="282" t="s">
        <v>1051</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1049</v>
      </c>
      <c r="N44" s="282" t="s">
        <v>1051</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1049</v>
      </c>
      <c r="N89" s="262" t="s">
        <v>1051</v>
      </c>
    </row>
    <row r="90" spans="1:23" s="21" customFormat="1">
      <c r="A90" s="243"/>
      <c r="B90" s="1"/>
      <c r="C90" s="3"/>
      <c r="D90" s="3"/>
      <c r="E90" s="3"/>
      <c r="F90" s="3"/>
      <c r="G90" s="3"/>
      <c r="H90" s="287"/>
      <c r="I90" s="67" t="s">
        <v>36</v>
      </c>
      <c r="J90" s="68"/>
      <c r="K90" s="69"/>
      <c r="L90" s="262" t="s">
        <v>1046</v>
      </c>
      <c r="M90" s="262" t="s">
        <v>1050</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158</v>
      </c>
      <c r="K99" s="237" t="str">
        <f>IF(OR(COUNTIF(L99:N99,"未確認")&gt;0,COUNTIF(L99:N99,"~*")&gt;0),"※","")</f>
        <v/>
      </c>
      <c r="L99" s="258">
        <v>52</v>
      </c>
      <c r="M99" s="258">
        <v>53</v>
      </c>
      <c r="N99" s="258">
        <v>53</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158</v>
      </c>
      <c r="K101" s="237" t="str">
        <f>IF(OR(COUNTIF(L101:N101,"未確認")&gt;0,COUNTIF(L101:N101,"~*")&gt;0),"※","")</f>
        <v/>
      </c>
      <c r="L101" s="258">
        <v>52</v>
      </c>
      <c r="M101" s="258">
        <v>53</v>
      </c>
      <c r="N101" s="258">
        <v>53</v>
      </c>
    </row>
    <row r="102" spans="1:22" s="83" customFormat="1" ht="34.5" customHeight="1">
      <c r="A102" s="244" t="s">
        <v>610</v>
      </c>
      <c r="B102" s="84"/>
      <c r="C102" s="376"/>
      <c r="D102" s="378"/>
      <c r="E102" s="316" t="s">
        <v>612</v>
      </c>
      <c r="F102" s="317"/>
      <c r="G102" s="317"/>
      <c r="H102" s="318"/>
      <c r="I102" s="419"/>
      <c r="J102" s="256">
        <f t="shared" si="0"/>
        <v>158</v>
      </c>
      <c r="K102" s="237" t="str">
        <f t="shared" ref="K102:K111" si="1">IF(OR(COUNTIF(L101:N101,"未確認")&gt;0,COUNTIF(L101:N101,"~*")&gt;0),"※","")</f>
        <v/>
      </c>
      <c r="L102" s="258">
        <v>52</v>
      </c>
      <c r="M102" s="258">
        <v>53</v>
      </c>
      <c r="N102" s="258">
        <v>53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1047</v>
      </c>
      <c r="N131" s="98" t="s">
        <v>535</v>
      </c>
    </row>
    <row r="132" spans="1:22" s="83" customFormat="1" ht="34.5" customHeight="1">
      <c r="A132" s="244" t="s">
        <v>621</v>
      </c>
      <c r="B132" s="84"/>
      <c r="C132" s="295"/>
      <c r="D132" s="297"/>
      <c r="E132" s="319" t="s">
        <v>58</v>
      </c>
      <c r="F132" s="320"/>
      <c r="G132" s="320"/>
      <c r="H132" s="321"/>
      <c r="I132" s="388"/>
      <c r="J132" s="101"/>
      <c r="K132" s="102"/>
      <c r="L132" s="82">
        <v>52</v>
      </c>
      <c r="M132" s="82">
        <v>45</v>
      </c>
      <c r="N132" s="82">
        <v>53</v>
      </c>
    </row>
    <row r="133" spans="1:22" s="83" customFormat="1" ht="67.5" customHeight="1">
      <c r="A133" s="244" t="s">
        <v>622</v>
      </c>
      <c r="B133" s="84"/>
      <c r="C133" s="333" t="s">
        <v>59</v>
      </c>
      <c r="D133" s="334"/>
      <c r="E133" s="334"/>
      <c r="F133" s="334"/>
      <c r="G133" s="334"/>
      <c r="H133" s="335"/>
      <c r="I133" s="388"/>
      <c r="J133" s="101"/>
      <c r="K133" s="102"/>
      <c r="L133" s="259" t="s">
        <v>533</v>
      </c>
      <c r="M133" s="98" t="s">
        <v>113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8</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104</v>
      </c>
      <c r="K145" s="264" t="str">
        <f t="shared" ref="K145:K176" si="3">IF(OR(COUNTIF(L145:N145,"未確認")&gt;0,COUNTIF(L145:N145,"~*")&gt;0),"※","")</f>
        <v/>
      </c>
      <c r="L145" s="117">
        <v>0</v>
      </c>
      <c r="M145" s="117">
        <v>104</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115</v>
      </c>
      <c r="K167" s="264" t="str">
        <f t="shared" si="3"/>
        <v/>
      </c>
      <c r="L167" s="117">
        <v>61</v>
      </c>
      <c r="M167" s="117">
        <v>0</v>
      </c>
      <c r="N167" s="117">
        <v>54</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9.06</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62</v>
      </c>
      <c r="K269" s="81" t="str">
        <f t="shared" si="8"/>
        <v/>
      </c>
      <c r="L269" s="147">
        <v>20</v>
      </c>
      <c r="M269" s="147">
        <v>25</v>
      </c>
      <c r="N269" s="147">
        <v>17</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4.3</v>
      </c>
      <c r="M270" s="148">
        <v>3.8</v>
      </c>
      <c r="N270" s="148">
        <v>5.9</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3</v>
      </c>
      <c r="M271" s="147">
        <v>5</v>
      </c>
      <c r="N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25</v>
      </c>
      <c r="K273" s="81" t="str">
        <f t="shared" si="8"/>
        <v/>
      </c>
      <c r="L273" s="147">
        <v>8</v>
      </c>
      <c r="M273" s="147">
        <v>8</v>
      </c>
      <c r="N273" s="147">
        <v>9</v>
      </c>
    </row>
    <row r="274" spans="1:14" s="83" customFormat="1" ht="34.5" customHeight="1">
      <c r="A274" s="249" t="s">
        <v>727</v>
      </c>
      <c r="B274" s="120"/>
      <c r="C274" s="371"/>
      <c r="D274" s="371"/>
      <c r="E274" s="371"/>
      <c r="F274" s="371"/>
      <c r="G274" s="370" t="s">
        <v>148</v>
      </c>
      <c r="H274" s="370"/>
      <c r="I274" s="403"/>
      <c r="J274" s="266">
        <f t="shared" si="9"/>
        <v>3</v>
      </c>
      <c r="K274" s="81" t="str">
        <f t="shared" si="8"/>
        <v/>
      </c>
      <c r="L274" s="148">
        <v>0.6</v>
      </c>
      <c r="M274" s="148">
        <v>1.4</v>
      </c>
      <c r="N274" s="148">
        <v>1</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6</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7</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0.6</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9</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1.4</v>
      </c>
      <c r="N302" s="148">
        <v>1.3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0.3</v>
      </c>
      <c r="K328" s="81"/>
      <c r="L328" s="269"/>
      <c r="M328" s="161"/>
      <c r="N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row>
    <row r="330" spans="1:22" s="83" customFormat="1" ht="34.5" customHeight="1">
      <c r="A330" s="249" t="s">
        <v>750</v>
      </c>
      <c r="B330" s="159"/>
      <c r="C330" s="370"/>
      <c r="D330" s="370"/>
      <c r="E330" s="370"/>
      <c r="F330" s="371"/>
      <c r="G330" s="371"/>
      <c r="H330" s="288" t="s">
        <v>174</v>
      </c>
      <c r="I330" s="353"/>
      <c r="J330" s="267">
        <v>1</v>
      </c>
      <c r="K330" s="81"/>
      <c r="L330" s="269"/>
      <c r="M330" s="161"/>
      <c r="N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row>
    <row r="332" spans="1:22" s="83" customFormat="1" ht="34.5" customHeight="1">
      <c r="A332" s="249" t="s">
        <v>751</v>
      </c>
      <c r="B332" s="159"/>
      <c r="C332" s="370"/>
      <c r="D332" s="370"/>
      <c r="E332" s="370"/>
      <c r="F332" s="371"/>
      <c r="G332" s="371"/>
      <c r="H332" s="288" t="s">
        <v>174</v>
      </c>
      <c r="I332" s="353"/>
      <c r="J332" s="267">
        <v>1</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1373</v>
      </c>
      <c r="K392" s="81" t="str">
        <f t="shared" ref="K392:K397" si="12">IF(OR(COUNTIF(L392:N392,"未確認")&gt;0,COUNTIF(L392:N392,"~*")&gt;0),"※","")</f>
        <v/>
      </c>
      <c r="L392" s="147">
        <v>261</v>
      </c>
      <c r="M392" s="147">
        <v>929</v>
      </c>
      <c r="N392" s="147">
        <v>183</v>
      </c>
    </row>
    <row r="393" spans="1:22" s="83" customFormat="1" ht="34.5" customHeight="1">
      <c r="A393" s="249" t="s">
        <v>773</v>
      </c>
      <c r="B393" s="84"/>
      <c r="C393" s="369"/>
      <c r="D393" s="379"/>
      <c r="E393" s="319" t="s">
        <v>224</v>
      </c>
      <c r="F393" s="320"/>
      <c r="G393" s="320"/>
      <c r="H393" s="321"/>
      <c r="I393" s="342"/>
      <c r="J393" s="140">
        <f t="shared" si="11"/>
        <v>596</v>
      </c>
      <c r="K393" s="81" t="str">
        <f t="shared" si="12"/>
        <v/>
      </c>
      <c r="L393" s="147">
        <v>206</v>
      </c>
      <c r="M393" s="147">
        <v>231</v>
      </c>
      <c r="N393" s="147">
        <v>159</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777</v>
      </c>
      <c r="K395" s="81" t="str">
        <f t="shared" si="12"/>
        <v/>
      </c>
      <c r="L395" s="147">
        <v>55</v>
      </c>
      <c r="M395" s="147">
        <v>698</v>
      </c>
      <c r="N395" s="147">
        <v>24</v>
      </c>
    </row>
    <row r="396" spans="1:22" s="83" customFormat="1" ht="34.5" customHeight="1">
      <c r="A396" s="250" t="s">
        <v>776</v>
      </c>
      <c r="B396" s="1"/>
      <c r="C396" s="369"/>
      <c r="D396" s="319" t="s">
        <v>227</v>
      </c>
      <c r="E396" s="320"/>
      <c r="F396" s="320"/>
      <c r="G396" s="320"/>
      <c r="H396" s="321"/>
      <c r="I396" s="342"/>
      <c r="J396" s="140">
        <f t="shared" si="11"/>
        <v>46287</v>
      </c>
      <c r="K396" s="81" t="str">
        <f t="shared" si="12"/>
        <v/>
      </c>
      <c r="L396" s="147">
        <v>15275</v>
      </c>
      <c r="M396" s="147">
        <v>14073</v>
      </c>
      <c r="N396" s="147">
        <v>16939</v>
      </c>
    </row>
    <row r="397" spans="1:22" s="83" customFormat="1" ht="34.5" customHeight="1">
      <c r="A397" s="250" t="s">
        <v>777</v>
      </c>
      <c r="B397" s="119"/>
      <c r="C397" s="369"/>
      <c r="D397" s="319" t="s">
        <v>228</v>
      </c>
      <c r="E397" s="320"/>
      <c r="F397" s="320"/>
      <c r="G397" s="320"/>
      <c r="H397" s="321"/>
      <c r="I397" s="343"/>
      <c r="J397" s="140">
        <f t="shared" si="11"/>
        <v>343</v>
      </c>
      <c r="K397" s="81" t="str">
        <f t="shared" si="12"/>
        <v/>
      </c>
      <c r="L397" s="147">
        <v>4</v>
      </c>
      <c r="M397" s="147">
        <v>338</v>
      </c>
      <c r="N397" s="147">
        <v>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1373</v>
      </c>
      <c r="K405" s="81" t="str">
        <f t="shared" ref="K405:K422" si="14">IF(OR(COUNTIF(L405:N405,"未確認")&gt;0,COUNTIF(L405:N405,"~*")&gt;0),"※","")</f>
        <v/>
      </c>
      <c r="L405" s="147">
        <v>261</v>
      </c>
      <c r="M405" s="147">
        <v>929</v>
      </c>
      <c r="N405" s="147">
        <v>183</v>
      </c>
    </row>
    <row r="406" spans="1:22" s="83" customFormat="1" ht="34.5" customHeight="1">
      <c r="A406" s="251" t="s">
        <v>779</v>
      </c>
      <c r="B406" s="119"/>
      <c r="C406" s="368"/>
      <c r="D406" s="374" t="s">
        <v>233</v>
      </c>
      <c r="E406" s="376" t="s">
        <v>234</v>
      </c>
      <c r="F406" s="377"/>
      <c r="G406" s="377"/>
      <c r="H406" s="378"/>
      <c r="I406" s="360"/>
      <c r="J406" s="140">
        <f t="shared" si="13"/>
        <v>345</v>
      </c>
      <c r="K406" s="81" t="str">
        <f t="shared" si="14"/>
        <v/>
      </c>
      <c r="L406" s="147">
        <v>194</v>
      </c>
      <c r="M406" s="147">
        <v>4</v>
      </c>
      <c r="N406" s="147">
        <v>147</v>
      </c>
    </row>
    <row r="407" spans="1:22" s="83" customFormat="1" ht="34.5" customHeight="1">
      <c r="A407" s="251" t="s">
        <v>780</v>
      </c>
      <c r="B407" s="119"/>
      <c r="C407" s="368"/>
      <c r="D407" s="368"/>
      <c r="E407" s="319" t="s">
        <v>235</v>
      </c>
      <c r="F407" s="320"/>
      <c r="G407" s="320"/>
      <c r="H407" s="321"/>
      <c r="I407" s="360"/>
      <c r="J407" s="140">
        <f t="shared" si="13"/>
        <v>484</v>
      </c>
      <c r="K407" s="81" t="str">
        <f t="shared" si="14"/>
        <v/>
      </c>
      <c r="L407" s="147">
        <v>29</v>
      </c>
      <c r="M407" s="147">
        <v>440</v>
      </c>
      <c r="N407" s="147">
        <v>15</v>
      </c>
    </row>
    <row r="408" spans="1:22" s="83" customFormat="1" ht="34.5" customHeight="1">
      <c r="A408" s="251" t="s">
        <v>781</v>
      </c>
      <c r="B408" s="119"/>
      <c r="C408" s="368"/>
      <c r="D408" s="368"/>
      <c r="E408" s="319" t="s">
        <v>236</v>
      </c>
      <c r="F408" s="320"/>
      <c r="G408" s="320"/>
      <c r="H408" s="321"/>
      <c r="I408" s="360"/>
      <c r="J408" s="140">
        <f t="shared" si="13"/>
        <v>53</v>
      </c>
      <c r="K408" s="81" t="str">
        <f t="shared" si="14"/>
        <v/>
      </c>
      <c r="L408" s="147">
        <v>1</v>
      </c>
      <c r="M408" s="147">
        <v>45</v>
      </c>
      <c r="N408" s="147">
        <v>7</v>
      </c>
    </row>
    <row r="409" spans="1:22" s="83" customFormat="1" ht="34.5" customHeight="1">
      <c r="A409" s="251" t="s">
        <v>782</v>
      </c>
      <c r="B409" s="119"/>
      <c r="C409" s="368"/>
      <c r="D409" s="368"/>
      <c r="E409" s="316" t="s">
        <v>986</v>
      </c>
      <c r="F409" s="317"/>
      <c r="G409" s="317"/>
      <c r="H409" s="318"/>
      <c r="I409" s="360"/>
      <c r="J409" s="140">
        <f t="shared" si="13"/>
        <v>491</v>
      </c>
      <c r="K409" s="81" t="str">
        <f t="shared" si="14"/>
        <v/>
      </c>
      <c r="L409" s="147">
        <v>37</v>
      </c>
      <c r="M409" s="147">
        <v>440</v>
      </c>
      <c r="N409" s="147">
        <v>14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1342</v>
      </c>
      <c r="K413" s="81" t="str">
        <f t="shared" si="14"/>
        <v/>
      </c>
      <c r="L413" s="147">
        <v>247</v>
      </c>
      <c r="M413" s="147">
        <v>920</v>
      </c>
      <c r="N413" s="147">
        <v>175</v>
      </c>
    </row>
    <row r="414" spans="1:22" s="83" customFormat="1" ht="34.5" customHeight="1">
      <c r="A414" s="251" t="s">
        <v>787</v>
      </c>
      <c r="B414" s="119"/>
      <c r="C414" s="368"/>
      <c r="D414" s="374" t="s">
        <v>240</v>
      </c>
      <c r="E414" s="376" t="s">
        <v>241</v>
      </c>
      <c r="F414" s="377"/>
      <c r="G414" s="377"/>
      <c r="H414" s="378"/>
      <c r="I414" s="360"/>
      <c r="J414" s="140">
        <f t="shared" si="13"/>
        <v>343</v>
      </c>
      <c r="K414" s="81" t="str">
        <f t="shared" si="14"/>
        <v/>
      </c>
      <c r="L414" s="147">
        <v>4</v>
      </c>
      <c r="M414" s="147">
        <v>338</v>
      </c>
      <c r="N414" s="147">
        <v>1</v>
      </c>
    </row>
    <row r="415" spans="1:22" s="83" customFormat="1" ht="34.5" customHeight="1">
      <c r="A415" s="251" t="s">
        <v>788</v>
      </c>
      <c r="B415" s="119"/>
      <c r="C415" s="368"/>
      <c r="D415" s="368"/>
      <c r="E415" s="319" t="s">
        <v>242</v>
      </c>
      <c r="F415" s="320"/>
      <c r="G415" s="320"/>
      <c r="H415" s="321"/>
      <c r="I415" s="360"/>
      <c r="J415" s="140">
        <f t="shared" si="13"/>
        <v>414</v>
      </c>
      <c r="K415" s="81" t="str">
        <f t="shared" si="14"/>
        <v/>
      </c>
      <c r="L415" s="147">
        <v>53</v>
      </c>
      <c r="M415" s="147">
        <v>336</v>
      </c>
      <c r="N415" s="147">
        <v>25</v>
      </c>
    </row>
    <row r="416" spans="1:22" s="83" customFormat="1" ht="34.5" customHeight="1">
      <c r="A416" s="251" t="s">
        <v>789</v>
      </c>
      <c r="B416" s="119"/>
      <c r="C416" s="368"/>
      <c r="D416" s="368"/>
      <c r="E416" s="319" t="s">
        <v>243</v>
      </c>
      <c r="F416" s="320"/>
      <c r="G416" s="320"/>
      <c r="H416" s="321"/>
      <c r="I416" s="360"/>
      <c r="J416" s="140">
        <f t="shared" si="13"/>
        <v>37</v>
      </c>
      <c r="K416" s="81" t="str">
        <f t="shared" si="14"/>
        <v/>
      </c>
      <c r="L416" s="147">
        <v>19</v>
      </c>
      <c r="M416" s="147">
        <v>13</v>
      </c>
      <c r="N416" s="147">
        <v>5</v>
      </c>
    </row>
    <row r="417" spans="1:22" s="83" customFormat="1" ht="34.5" customHeight="1">
      <c r="A417" s="251" t="s">
        <v>790</v>
      </c>
      <c r="B417" s="119"/>
      <c r="C417" s="368"/>
      <c r="D417" s="368"/>
      <c r="E417" s="319" t="s">
        <v>244</v>
      </c>
      <c r="F417" s="320"/>
      <c r="G417" s="320"/>
      <c r="H417" s="321"/>
      <c r="I417" s="360"/>
      <c r="J417" s="140">
        <f t="shared" si="13"/>
        <v>108</v>
      </c>
      <c r="K417" s="81" t="str">
        <f t="shared" si="14"/>
        <v/>
      </c>
      <c r="L417" s="147">
        <v>38</v>
      </c>
      <c r="M417" s="147">
        <v>40</v>
      </c>
      <c r="N417" s="147">
        <v>30</v>
      </c>
    </row>
    <row r="418" spans="1:22" s="83" customFormat="1" ht="34.5" customHeight="1">
      <c r="A418" s="251" t="s">
        <v>791</v>
      </c>
      <c r="B418" s="119"/>
      <c r="C418" s="368"/>
      <c r="D418" s="368"/>
      <c r="E418" s="319" t="s">
        <v>245</v>
      </c>
      <c r="F418" s="320"/>
      <c r="G418" s="320"/>
      <c r="H418" s="321"/>
      <c r="I418" s="360"/>
      <c r="J418" s="140">
        <f t="shared" si="13"/>
        <v>258</v>
      </c>
      <c r="K418" s="81" t="str">
        <f t="shared" si="14"/>
        <v/>
      </c>
      <c r="L418" s="147">
        <v>71</v>
      </c>
      <c r="M418" s="147">
        <v>146</v>
      </c>
      <c r="N418" s="147">
        <v>41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18</v>
      </c>
      <c r="K420" s="81" t="str">
        <f t="shared" si="14"/>
        <v/>
      </c>
      <c r="L420" s="147">
        <v>7</v>
      </c>
      <c r="M420" s="147">
        <v>8</v>
      </c>
      <c r="N420" s="147">
        <v>3</v>
      </c>
    </row>
    <row r="421" spans="1:22" s="83" customFormat="1" ht="34.5" customHeight="1">
      <c r="A421" s="251" t="s">
        <v>794</v>
      </c>
      <c r="B421" s="119"/>
      <c r="C421" s="368"/>
      <c r="D421" s="368"/>
      <c r="E421" s="319" t="s">
        <v>247</v>
      </c>
      <c r="F421" s="320"/>
      <c r="G421" s="320"/>
      <c r="H421" s="321"/>
      <c r="I421" s="360"/>
      <c r="J421" s="140">
        <f t="shared" si="13"/>
        <v>164</v>
      </c>
      <c r="K421" s="81" t="str">
        <f t="shared" si="14"/>
        <v/>
      </c>
      <c r="L421" s="147">
        <v>55</v>
      </c>
      <c r="M421" s="147">
        <v>39</v>
      </c>
      <c r="N421" s="147">
        <v>70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999</v>
      </c>
      <c r="K430" s="193" t="str">
        <f>IF(OR(COUNTIF(L430:N430,"未確認")&gt;0,COUNTIF(L430:N430,"~*")&gt;0),"※","")</f>
        <v/>
      </c>
      <c r="L430" s="147">
        <v>243</v>
      </c>
      <c r="M430" s="147">
        <v>582</v>
      </c>
      <c r="N430" s="147">
        <v>174</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999</v>
      </c>
      <c r="K433" s="193" t="str">
        <f>IF(OR(COUNTIF(L433:N433,"未確認")&gt;0,COUNTIF(L433:N433,"~*")&gt;0),"※","")</f>
        <v/>
      </c>
      <c r="L433" s="147">
        <v>243</v>
      </c>
      <c r="M433" s="147">
        <v>582</v>
      </c>
      <c r="N433" s="147">
        <v>174</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11</v>
      </c>
      <c r="K468" s="201" t="str">
        <f t="shared" ref="K468:K475" si="16">IF(OR(COUNTIF(L468:N468,"未確認")&gt;0,COUNTIF(L468:N468,"*")&gt;0),"※","")</f>
        <v>※</v>
      </c>
      <c r="L468" s="117" t="s">
        <v>541</v>
      </c>
      <c r="M468" s="117">
        <v>11</v>
      </c>
      <c r="N468" s="117" t="s">
        <v>541</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115</v>
      </c>
      <c r="K535" s="201" t="str">
        <f t="shared" si="23"/>
        <v/>
      </c>
      <c r="L535" s="117">
        <v>34</v>
      </c>
      <c r="M535" s="117">
        <v>47</v>
      </c>
      <c r="N535" s="117">
        <v>34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1050</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1048</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v>56.24</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v>23.89</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v>22.49</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v>12.13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v>0.03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v>32.799999999999997</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v>0</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v>47</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v>13.82</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v>0</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v>0</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v>0</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v>0</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v>0</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1050</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63</v>
      </c>
      <c r="K593" s="201" t="str">
        <f>IF(OR(COUNTIF(L593:N593,"未確認")&gt;0,COUNTIF(L593:N593,"*")&gt;0),"※","")</f>
        <v/>
      </c>
      <c r="L593" s="117">
        <v>0</v>
      </c>
      <c r="M593" s="117">
        <v>63</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419</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53</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588</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126</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366</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28</v>
      </c>
      <c r="K622" s="201" t="str">
        <f t="shared" si="29"/>
        <v>※</v>
      </c>
      <c r="L622" s="117">
        <v>10</v>
      </c>
      <c r="M622" s="117">
        <v>18</v>
      </c>
      <c r="N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43</v>
      </c>
      <c r="K631" s="201" t="str">
        <f t="shared" ref="K631:K638" si="31">IF(OR(COUNTIF(L631:N631,"未確認")&gt;0,COUNTIF(L631:N631,"*")&gt;0),"※","")</f>
        <v>※</v>
      </c>
      <c r="L631" s="117">
        <v>18</v>
      </c>
      <c r="M631" s="117" t="s">
        <v>541</v>
      </c>
      <c r="N631" s="117">
        <v>25</v>
      </c>
    </row>
    <row r="632" spans="1:22" s="118" customFormat="1" ht="56.1" customHeight="1">
      <c r="A632" s="252" t="s">
        <v>918</v>
      </c>
      <c r="B632" s="119"/>
      <c r="C632" s="319" t="s">
        <v>434</v>
      </c>
      <c r="D632" s="320"/>
      <c r="E632" s="320"/>
      <c r="F632" s="320"/>
      <c r="G632" s="320"/>
      <c r="H632" s="321"/>
      <c r="I632" s="122" t="s">
        <v>435</v>
      </c>
      <c r="J632" s="116">
        <f t="shared" si="30"/>
        <v>50</v>
      </c>
      <c r="K632" s="201" t="str">
        <f t="shared" si="31"/>
        <v/>
      </c>
      <c r="L632" s="117">
        <v>12</v>
      </c>
      <c r="M632" s="117">
        <v>24</v>
      </c>
      <c r="N632" s="117">
        <v>14</v>
      </c>
    </row>
    <row r="633" spans="1:22" s="118" customFormat="1" ht="57">
      <c r="A633" s="252" t="s">
        <v>919</v>
      </c>
      <c r="B633" s="119"/>
      <c r="C633" s="319" t="s">
        <v>436</v>
      </c>
      <c r="D633" s="320"/>
      <c r="E633" s="320"/>
      <c r="F633" s="320"/>
      <c r="G633" s="320"/>
      <c r="H633" s="321"/>
      <c r="I633" s="122" t="s">
        <v>437</v>
      </c>
      <c r="J633" s="116">
        <f t="shared" si="30"/>
        <v>52</v>
      </c>
      <c r="K633" s="201" t="str">
        <f t="shared" si="31"/>
        <v/>
      </c>
      <c r="L633" s="117">
        <v>12</v>
      </c>
      <c r="M633" s="117">
        <v>28</v>
      </c>
      <c r="N633" s="117">
        <v>12</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20</v>
      </c>
      <c r="K635" s="201" t="str">
        <f t="shared" si="31"/>
        <v>※</v>
      </c>
      <c r="L635" s="117" t="s">
        <v>541</v>
      </c>
      <c r="M635" s="117">
        <v>20</v>
      </c>
      <c r="N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168</v>
      </c>
      <c r="K646" s="201" t="str">
        <f t="shared" ref="K646:K660" si="33">IF(OR(COUNTIF(L646:N646,"未確認")&gt;0,COUNTIF(L646:N646,"*")&gt;0),"※","")</f>
        <v/>
      </c>
      <c r="L646" s="117">
        <v>51</v>
      </c>
      <c r="M646" s="117">
        <v>71</v>
      </c>
      <c r="N646" s="117">
        <v>46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20</v>
      </c>
      <c r="K648" s="201" t="str">
        <f t="shared" si="33"/>
        <v>※</v>
      </c>
      <c r="L648" s="117">
        <v>10</v>
      </c>
      <c r="M648" s="117" t="s">
        <v>541</v>
      </c>
      <c r="N648" s="117">
        <v>10</v>
      </c>
    </row>
    <row r="649" spans="1:22" s="118" customFormat="1" ht="69.95" customHeight="1">
      <c r="A649" s="252" t="s">
        <v>928</v>
      </c>
      <c r="B649" s="84"/>
      <c r="C649" s="295"/>
      <c r="D649" s="297"/>
      <c r="E649" s="319" t="s">
        <v>940</v>
      </c>
      <c r="F649" s="320"/>
      <c r="G649" s="320"/>
      <c r="H649" s="321"/>
      <c r="I649" s="122" t="s">
        <v>456</v>
      </c>
      <c r="J649" s="116">
        <f t="shared" si="32"/>
        <v>71</v>
      </c>
      <c r="K649" s="201" t="str">
        <f t="shared" si="33"/>
        <v/>
      </c>
      <c r="L649" s="117">
        <v>26</v>
      </c>
      <c r="M649" s="117">
        <v>20</v>
      </c>
      <c r="N649" s="117">
        <v>25</v>
      </c>
    </row>
    <row r="650" spans="1:22" s="118" customFormat="1" ht="84" customHeight="1">
      <c r="A650" s="252" t="s">
        <v>929</v>
      </c>
      <c r="B650" s="84"/>
      <c r="C650" s="295"/>
      <c r="D650" s="297"/>
      <c r="E650" s="319" t="s">
        <v>941</v>
      </c>
      <c r="F650" s="320"/>
      <c r="G650" s="320"/>
      <c r="H650" s="321"/>
      <c r="I650" s="122" t="s">
        <v>458</v>
      </c>
      <c r="J650" s="116">
        <f t="shared" si="32"/>
        <v>71</v>
      </c>
      <c r="K650" s="201" t="str">
        <f t="shared" si="33"/>
        <v/>
      </c>
      <c r="L650" s="117">
        <v>14</v>
      </c>
      <c r="M650" s="117">
        <v>43</v>
      </c>
      <c r="N650" s="117">
        <v>14</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88</v>
      </c>
      <c r="K655" s="201" t="str">
        <f t="shared" si="33"/>
        <v/>
      </c>
      <c r="L655" s="117">
        <v>14</v>
      </c>
      <c r="M655" s="117">
        <v>61</v>
      </c>
      <c r="N655" s="117">
        <v>13</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50</v>
      </c>
      <c r="K657" s="201" t="str">
        <f t="shared" si="33"/>
        <v>※</v>
      </c>
      <c r="L657" s="117" t="s">
        <v>541</v>
      </c>
      <c r="M657" s="117">
        <v>50</v>
      </c>
      <c r="N657" s="117" t="s">
        <v>541</v>
      </c>
    </row>
    <row r="658" spans="1:22" s="118" customFormat="1" ht="56.1" customHeight="1">
      <c r="A658" s="252" t="s">
        <v>946</v>
      </c>
      <c r="B658" s="84"/>
      <c r="C658" s="319" t="s">
        <v>471</v>
      </c>
      <c r="D658" s="320"/>
      <c r="E658" s="320"/>
      <c r="F658" s="320"/>
      <c r="G658" s="320"/>
      <c r="H658" s="321"/>
      <c r="I658" s="122" t="s">
        <v>472</v>
      </c>
      <c r="J658" s="116">
        <f t="shared" si="32"/>
        <v>73</v>
      </c>
      <c r="K658" s="201" t="str">
        <f t="shared" si="33"/>
        <v/>
      </c>
      <c r="L658" s="117">
        <v>24</v>
      </c>
      <c r="M658" s="117">
        <v>26</v>
      </c>
      <c r="N658" s="117">
        <v>23</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115</v>
      </c>
      <c r="K694" s="201" t="str">
        <f>IF(OR(COUNTIF(L694:N694,"未確認")&gt;0,COUNTIF(L694:N694,"*")&gt;0),"※","")</f>
        <v/>
      </c>
      <c r="L694" s="117">
        <v>61</v>
      </c>
      <c r="M694" s="117">
        <v>0</v>
      </c>
      <c r="N694" s="117">
        <v>54</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12</v>
      </c>
      <c r="K695" s="201" t="str">
        <f>IF(OR(COUNTIF(L695:N695,"未確認")&gt;0,COUNTIF(L695:N695,"*")&gt;0),"※","")</f>
        <v>※</v>
      </c>
      <c r="L695" s="117" t="s">
        <v>541</v>
      </c>
      <c r="M695" s="117" t="s">
        <v>541</v>
      </c>
      <c r="N695" s="117">
        <v>12</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7E0A2D-56F5-4870-BC58-C3CC14629B0D}"/>
    <hyperlink ref="J71:L71" location="病院!B464" display="・手術の状況" xr:uid="{26F6B311-4FC9-4045-9411-147607709298}"/>
    <hyperlink ref="J72:L72" location="病院!B500" display="・がん、脳卒中、心筋梗塞、分娩、精神医療への対応状況" xr:uid="{B4DA6379-7944-468B-967C-FF95B412B641}"/>
    <hyperlink ref="J73:L73" location="病院!B541" display="・重症患者への対応状況" xr:uid="{DD5EEF0A-F92B-459C-9D43-E099852EDA5F}"/>
    <hyperlink ref="J74:L74" location="病院!B586" display="・救急医療の実施状況" xr:uid="{DD7E82A4-109E-466D-8FCD-BDBE647DF79F}"/>
    <hyperlink ref="J75:L75" location="病院!B609" display="・急性期後の支援、在宅復帰の支援の状況" xr:uid="{5DA643AC-697A-46F0-B076-029A6BEA5355}"/>
    <hyperlink ref="J76:L76" location="病院!B627" display="・全身管理の状況" xr:uid="{D523DD07-7DDB-4B7F-AA84-DCA35C4D0532}"/>
    <hyperlink ref="J78:L78" location="病院!B679" display="・長期療養患者の受入状況" xr:uid="{C3DD0628-1E26-4894-B333-9EC41DD3DBBE}"/>
    <hyperlink ref="J77:L77" location="病院!B642" display="・リハビリテーションの実施状況" xr:uid="{D733BEB3-310F-4672-91BA-2D69AFFDC1B7}"/>
    <hyperlink ref="J79:L79" location="病院!B689" display="・重度の障害児等の受入状況" xr:uid="{D7E2639D-3733-4E08-8579-382604B6C837}"/>
    <hyperlink ref="J80:L80" location="病院!B702" display="・医科歯科の連携状況" xr:uid="{3CB1901E-E2A4-4DBC-96D0-7BF314B471FA}"/>
    <hyperlink ref="M71:N71" location="'病院(H30案)'!B448" display="・手術の状況" xr:uid="{3C9FE7C0-1949-4D64-A7C0-A1C7C72BCF60}"/>
    <hyperlink ref="M72:N72" location="'病院(H30案)'!B484" display="・がん、脳卒中、心筋梗塞、分娩、精神医療への対応状況" xr:uid="{72C87743-9E0C-4445-87EA-BFCC5A3E4AE3}"/>
    <hyperlink ref="M73:N73" location="'病院(H30案)'!B525" display="・重症患者への対応状況" xr:uid="{9390222D-AA18-47F5-B8D7-878F38986EE5}"/>
    <hyperlink ref="M74:N74" location="'病院(H30案)'!B570" display="・救急医療の実施状況" xr:uid="{6B847AAD-823F-4B50-9445-4236D863655D}"/>
    <hyperlink ref="M75:N75" location="'病院(H30案)'!B593" display="・急性期後の支援、在宅復帰の支援の状況" xr:uid="{5892A608-DCF8-4C88-861E-4326258727AE}"/>
    <hyperlink ref="C71:G71" location="病院!B87" display="・設置主体" xr:uid="{2C48A4CF-7FED-41A6-B247-20072206127A}"/>
    <hyperlink ref="C72:G72" location="病院!B95" display="・病床の状況" xr:uid="{DCF8D8ED-149E-4B3A-9995-B652B383617B}"/>
    <hyperlink ref="C73:G73" location="病院!B116" display="・診療科" xr:uid="{A7508A1B-1517-47BF-A8E8-96389C6A5130}"/>
    <hyperlink ref="C74:G74" location="病院!B127" display="・入院基本料・特定入院料及び届出病床数" xr:uid="{97F6724F-E77F-4C4F-9582-E23F3BCDE5AE}"/>
    <hyperlink ref="C75:G75" location="病院!B141" display="・算定する入院基本用・特定入院料等の状況" xr:uid="{22743FA5-D086-431A-B631-B65022C66AA5}"/>
    <hyperlink ref="C76:G76" location="病院!B224" display="・DPC医療機関群の種類" xr:uid="{697C5E6E-461A-4C51-A444-366255E83FE8}"/>
    <hyperlink ref="C77:G77" location="病院!B232" display="・救急告示病院、二次救急医療施設、三次救急医療施設の告示・認定の有無" xr:uid="{EDB8581D-4BD9-4BA6-B4D4-90A81955007F}"/>
    <hyperlink ref="C78:F78" location="病院!B242" display="・承認の有無" xr:uid="{CD0D8C87-6615-420B-8B18-9B3FBA87F7AF}"/>
    <hyperlink ref="C79:F79" location="病院!B251" display="・診療報酬の届出の有無" xr:uid="{AC44F0ED-9570-47BD-B1DD-A609B11BEA28}"/>
    <hyperlink ref="C80:F80" location="病院!B261" display="・職員数の状況" xr:uid="{B140C8BA-1D07-406D-92ED-1F7294076341}"/>
    <hyperlink ref="C81:F81" location="病院!B320" display="・退院調整部門の設置状況" xr:uid="{0496A3FA-098E-44E1-8F0F-BF793E5DAF91}"/>
    <hyperlink ref="C82:F82" location="病院!B340" display="・医療機器の台数" xr:uid="{E2A2F89E-DBEA-47FA-8A2F-1CD239E6EF7C}"/>
    <hyperlink ref="C83:G83" location="病院!B365" display="・過去1年間の間に病棟の再編・見直しがあった場合の報告対象期間" xr:uid="{53507B95-6CE5-4DEA-8238-99FCC9F98343}"/>
    <hyperlink ref="H71:I71" location="病院!B388" display="・入院患者の状況（年間）" xr:uid="{82B4A73E-F7E2-46B9-8538-EA9857EE39CD}"/>
    <hyperlink ref="H72:I72" location="病院!B401" display="・入院患者の状況（年間／入棟前の場所・退棟先の場所の状況）" xr:uid="{83BE0285-E113-4D53-8966-07E74DD3A504}"/>
    <hyperlink ref="H73:I73" location="病院!B426" display="・退院後に在宅医療を必要とする患者の状況" xr:uid="{5F7235C6-7285-4F6E-881C-EC51E2BBFCC3}"/>
    <hyperlink ref="H74:I74" location="病院!B438" display="・看取りを行った患者数" xr:uid="{DBC350BC-BE26-4676-8249-FB09023719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2019-11-15T06:39:46Z</dcterms:modified>
</cp:coreProperties>
</file>