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8D0CDD0-4355-435D-A236-6EAB783AF5F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<sst xmlns="http://schemas.openxmlformats.org/spreadsheetml/2006/main" count="3107" uniqueCount="1049">
  <si>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</si>
  <si>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</si>
  <si>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</si>
  <si>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</si>
  <si>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</si>
  <si>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</si>
  <si>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</si>
  <si>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</si>
  <si>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</si>
  <si>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</si>
  <si>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</si>
  <si>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</si>
  <si>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</si>
  <si>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</si>
  <si>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</si>
  <si>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</si>
  <si>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</si>
  <si>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</si>
  <si>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</si>
  <si>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</si>
  <si>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</si>
  <si>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</si>
  <si>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</si>
  <si>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</si>
  <si>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</si>
  <si>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</si>
  <si>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</si>
  <si>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</si>
  <si>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</si>
  <si>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</si>
  <si>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</si>
  <si>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</si>
  <si>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</si>
  <si>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</si>
  <si>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</si>
  <si>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</si>
  <si>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</si>
  <si>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</si>
  <si>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</si>
  <si>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</si>
  <si>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</si>
  <si>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</si>
  <si>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</si>
  <si>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</si>
  <si>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</si>
  <si>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</si>
  <si>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</si>
  <si>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</si>
  <si>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</si>
  <si>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</si>
  <si>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</si>
  <si>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</si>
  <si>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</si>
  <si>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</si>
  <si>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</si>
  <si>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</si>
  <si>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</si>
  <si>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</si>
  <si>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</si>
  <si>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</si>
  <si>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</si>
  <si>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</si>
  <si>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</si>
  <si>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</si>
  <si>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</si>
  <si>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</si>
  <si>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</si>
  <si>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</si>
  <si>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</si>
  <si>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</si>
  <si>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</si>
  <si>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</si>
  <si>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</si>
  <si>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</si>
  <si>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</si>
  <si>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</si>
  <si>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</si>
  <si>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</si>
  <si>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</si>
  <si>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</si>
  <si>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</si>
  <si>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</si>
  <si>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</si>
  <si>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</si>
  <si>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</si>
  <si>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</si>
  <si>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</si>
  <si>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</si>
  <si>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</si>
  <si>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</si>
  <si>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</si>
  <si>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</si>
  <si>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</si>
  <si>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</si>
  <si>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</si>
  <si>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</si>
  <si>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</si>
  <si>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</si>
  <si>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</si>
  <si>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</si>
  <si>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</si>
  <si>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</si>
  <si>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</si>
  <si>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</si>
  <si>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</si>
  <si>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</si>
  <si>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</si>
  <si>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</si>
  <si>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</si>
  <si>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</si>
  <si>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</si>
  <si>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</si>
  <si>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</si>
  <si>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</si>
  <si>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</si>
  <si>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</si>
  <si>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</si>
  <si>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</si>
  <si>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</si>
  <si>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</si>
  <si>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</si>
  <si>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</si>
  <si>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</si>
  <si>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</si>
  <si>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</si>
  <si>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</si>
  <si>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</si>
  <si>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</si>
  <si>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</si>
  <si>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</si>
  <si>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</si>
  <si>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</si>
  <si>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</si>
  <si>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</si>
  <si>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</si>
  <si>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</si>
  <si>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</si>
  <si>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</si>
  <si>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</si>
  <si>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</si>
  <si>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</si>
  <si>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</si>
  <si>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</si>
  <si>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</si>
  <si>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</si>
  <si>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</si>
  <si>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</si>
  <si>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</si>
  <si>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</si>
  <si>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</si>
  <si>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</si>
  <si>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</si>
  <si>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</si>
  <si>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</si>
  <si>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</si>
  <si>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</si>
  <si>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</si>
  <si>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</si>
  <si>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</si>
  <si>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</si>
  <si>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</si>
  <si>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</si>
  <si>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</si>
  <si>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</si>
  <si>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</si>
  <si>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</si>
  <si>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</si>
  <si>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</si>
  <si>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</si>
  <si>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</si>
  <si>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</si>
  <si>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</si>
  <si>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</si>
  <si>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</si>
  <si>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</si>
  <si>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</si>
  <si>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</si>
  <si>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</si>
  <si>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</si>
  <si>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</si>
  <si>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</si>
  <si>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</si>
  <si>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</si>
  <si>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</si>
  <si>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</si>
  <si>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</si>
  <si>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</si>
  <si>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</si>
  <si>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</si>
  <si>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</si>
  <si>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</si>
  <si>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</si>
  <si>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</si>
  <si>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</si>
  <si>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</si>
  <si>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</si>
  <si>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</si>
  <si>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</si>
  <si>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</si>
  <si>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</si>
  <si>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</si>
  <si>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</si>
  <si>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</si>
  <si>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</si>
  <si>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</si>
  <si>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</si>
  <si>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</si>
  <si>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</si>
  <si>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</si>
  <si>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</si>
  <si>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</si>
  <si>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</si>
  <si>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</si>
  <si>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</si>
  <si>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</si>
  <si>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</si>
  <si>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</si>
  <si>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</si>
  <si>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</si>
  <si>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</si>
  <si>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</si>
  <si>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</si>
  <si>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</si>
  <si>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</si>
  <si>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</si>
  <si>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</si>
  <si>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</si>
  <si>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</si>
  <si>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</si>
  <si>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</si>
  <si>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</si>
  <si>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</si>
  <si>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</si>
  <si>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</si>
  <si>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</si>
  <si>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</si>
  <si>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</si>
  <si>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</si>
  <si>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</si>
  <si>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</si>
  <si>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</si>
  <si>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</si>
  <si>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</si>
  <si>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</si>
  <si>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</si>
  <si>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</si>
  <si>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</si>
  <si>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</si>
  <si>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</si>
  <si>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</si>
  <si>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</si>
  <si>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</si>
  <si>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</si>
  <si>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</si>
  <si>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</si>
  <si>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</si>
  <si>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</si>
  <si>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</si>
  <si>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</si>
  <si>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</si>
  <si>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</si>
  <si>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</si>
  <si>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</si>
  <si>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</si>
  <si>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</si>
  <si>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</si>
  <si>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</si>
  <si>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</si>
  <si>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</si>
  <si>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</si>
  <si>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</si>
  <si>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</si>
  <si>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</si>
  <si>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</si>
  <si>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</si>
  <si>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</si>
  <si>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</si>
  <si>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</si>
  <si>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</si>
  <si>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</si>
  <si>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</si>
  <si>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</si>
  <si>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</si>
  <si>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</si>
  <si>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</si>
  <si>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</si>
  <si>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</si>
  <si>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</si>
  <si>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</si>
  <si>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</si>
  <si>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</si>
  <si>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</si>
  <si>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</si>
  <si>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</si>
  <si>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</si>
  <si>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</si>
  <si>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</si>
  <si>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</si>
  <si>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</si>
  <si>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</si>
  <si>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</si>
  <si>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</si>
  <si>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</si>
  <si>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</si>
  <si>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</si>
  <si>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</si>
  <si>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</si>
  <si>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</si>
  <si>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</si>
  <si>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</si>
  <si>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</si>
  <si>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</si>
  <si>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</si>
  <si>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</si>
  <si>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</si>
  <si>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</si>
  <si>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</si>
  <si>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</si>
  <si>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</si>
  <si>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</si>
  <si>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</si>
  <si>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</si>
  <si>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</si>
  <si>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</si>
  <si>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</si>
  <si>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</si>
  <si>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</si>
  <si>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</si>
  <si>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</si>
  <si>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</si>
  <si>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</si>
  <si>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</si>
  <si>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</si>
  <si>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</si>
  <si>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</si>
  <si>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</si>
  <si>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</si>
  <si>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</si>
  <si>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</si>
  <si>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</si>
  <si>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</si>
  <si>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</si>
  <si>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</si>
  <si>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</si>
  <si>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</si>
  <si>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</si>
  <si>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</si>
  <si>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</si>
  <si>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</si>
  <si>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</si>
  <si>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</si>
  <si>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</si>
  <si>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</si>
  <si>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</si>
  <si>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</si>
  <si>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</si>
  <si>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</si>
  <si>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</si>
  <si>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</si>
  <si>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</si>
  <si>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</si>
  <si>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</si>
  <si>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</si>
  <si>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</si>
  <si>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</si>
  <si>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</si>
  <si>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</si>
  <si>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</si>
  <si>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</si>
  <si>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</si>
  <si>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</si>
  <si>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</si>
  <si>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</si>
  <si>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</si>
  <si>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</si>
  <si>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</si>
  <si>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</si>
  <si>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</si>
  <si>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</si>
  <si>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</si>
  <si>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</si>
  <si>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</si>
  <si>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</si>
  <si>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</si>
  <si>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</si>
  <si>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</si>
  <si>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</si>
  <si>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</si>
  <si>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</si>
  <si>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</si>
  <si>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</si>
  <si>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</si>
  <si>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</si>
  <si>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</si>
  <si>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</si>
  <si>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</si>
  <si>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</si>
  <si>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</si>
  <si>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</si>
  <si>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</si>
  <si>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</si>
  <si>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</si>
  <si>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</si>
  <si>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</si>
  <si>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</si>
  <si>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</si>
  <si>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</si>
  <si>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</si>
  <si>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</si>
  <si>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</si>
  <si>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</si>
  <si>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</si>
  <si>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</si>
  <si>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</si>
  <si>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</si>
  <si>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</si>
  <si>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</si>
  <si>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</si>
  <si>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</si>
  <si>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</si>
  <si>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</si>
  <si>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</si>
  <si>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</si>
  <si>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</si>
  <si>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</si>
  <si>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</si>
  <si>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</si>
  <si>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</si>
  <si>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</si>
  <si>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</si>
  <si>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</si>
  <si>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</si>
  <si>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</si>
  <si>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</si>
  <si>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</si>
  <si>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</si>
  <si>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</si>
  <si>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</si>
  <si>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</si>
  <si>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</si>
  <si>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</si>
  <si>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</si>
  <si>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</si>
  <si>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</si>
  <si>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</si>
  <si>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</si>
  <si>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</si>
  <si>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</si>
  <si>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</si>
  <si>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</si>
  <si>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</si>
  <si>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</si>
  <si>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</si>
  <si>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</si>
  <si>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</si>
  <si>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</si>
  <si>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</si>
  <si>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</si>
  <si>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</si>
  <si>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</si>
  <si>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</si>
  <si>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</si>
  <si>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</si>
  <si>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</si>
  <si>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</si>
  <si>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</si>
  <si>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</si>
  <si>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</si>
  <si>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</si>
  <si>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</si>
  <si>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</si>
  <si>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</si>
  <si>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</si>
  <si>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</si>
  <si>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</si>
  <si>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</si>
  <si>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</si>
  <si>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</si>
  <si>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</si>
  <si>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</si>
  <si>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</si>
  <si>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</si>
  <si>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</si>
  <si>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</si>
  <si>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</si>
  <si>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</si>
  <si>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</si>
  <si>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</si>
  <si>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</si>
  <si>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</si>
  <si>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</si>
  <si>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</si>
  <si>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</si>
  <si>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</si>
  <si>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</si>
  <si>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</si>
  <si>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</si>
  <si>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</si>
  <si>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</si>
  <si>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</si>
  <si>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</si>
  <si>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</si>
  <si>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</si>
  <si>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</si>
  <si>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</si>
  <si>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</si>
  <si>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</si>
  <si>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</si>
  <si>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</si>
  <si>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</si>
  <si>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</si>
  <si>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</si>
  <si>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</si>
  <si>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</si>
  <si>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</si>
  <si>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</si>
  <si>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</si>
  <si>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</si>
  <si>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</si>
  <si>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</si>
  <si>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</si>
  <si>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</si>
  <si>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</si>
  <si>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</si>
  <si>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</si>
  <si>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</si>
  <si>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</si>
  <si>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</si>
  <si>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</si>
  <si>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</si>
  <si>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</si>
  <si>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</si>
  <si>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</si>
  <si>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</si>
  <si>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</si>
  <si>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</si>
  <si>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</si>
  <si>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</si>
  <si>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</si>
  <si>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</si>
  <si>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</si>
  <si>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</si>
  <si>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</si>
  <si>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</si>
  <si>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</si>
  <si>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</si>
  <si>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</si>
  <si>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</si>
  <si>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</si>
  <si>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</si>
  <si>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</si>
  <si>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</si>
  <si>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</si>
  <si>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</si>
  <si>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</si>
  <si>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</si>
  <si>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</si>
  <si>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</si>
  <si>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</si>
  <si>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</si>
  <si>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</si>
  <si>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</si>
  <si>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</si>
  <si>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</si>
  <si>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</si>
  <si>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</si>
  <si>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</si>
  <si>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</si>
  <si>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</si>
  <si>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</si>
  <si>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</si>
  <si>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</si>
  <si>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</si>
  <si>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</si>
  <si>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</si>
  <si>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</si>
  <si>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</si>
  <si>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</si>
  <si>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</si>
  <si>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</si>
  <si>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</si>
  <si>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</si>
  <si>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</si>
  <si>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</si>
  <si>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</si>
  <si>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</si>
  <si>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</si>
  <si>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</si>
  <si>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</si>
  <si>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</si>
  <si>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</si>
  <si>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</si>
  <si>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</si>
  <si>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</si>
  <si>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</si>
  <si>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</si>
  <si>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</si>
  <si>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</si>
  <si>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</si>
  <si>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</si>
  <si>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</si>
  <si>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</si>
  <si>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</si>
  <si>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</si>
  <si>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</si>
  <si>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</si>
  <si>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</si>
  <si>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</si>
  <si>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</si>
  <si>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</si>
  <si>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</si>
  <si>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</si>
  <si>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</si>
  <si>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</si>
  <si>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</si>
  <si>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</si>
  <si>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</si>
  <si>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</si>
  <si>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</si>
  <si>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</si>
  <si>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</si>
  <si>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</si>
  <si>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</si>
  <si>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</si>
  <si>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</si>
  <si>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</si>
  <si>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</si>
  <si>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</si>
  <si>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</si>
  <si>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</si>
  <si>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</si>
  <si>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</si>
  <si>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</si>
  <si>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</si>
  <si>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</si>
  <si>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</si>
  <si>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</si>
  <si>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</si>
  <si>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</si>
  <si>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</si>
  <si>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</si>
  <si>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</si>
  <si>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</si>
  <si>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</si>
  <si>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</si>
  <si>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</si>
  <si>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</si>
  <si>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</si>
  <si>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</si>
  <si>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</si>
  <si>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</si>
  <si>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</si>
  <si>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</si>
  <si>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</si>
  <si>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</si>
  <si>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</si>
  <si>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</si>
  <si>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</si>
  <si>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</si>
  <si>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</si>
  <si>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</si>
  <si>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</si>
  <si>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</si>
  <si>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</si>
  <si>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</si>
  <si>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</si>
  <si>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</si>
  <si>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</si>
  <si>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</si>
  <si>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</si>
  <si>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</si>
  <si>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</si>
  <si>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</si>
  <si>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</si>
  <si>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</si>
  <si>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</si>
  <si>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</si>
  <si>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</si>
  <si>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</si>
  <si>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</si>
  <si>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</si>
  <si>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</si>
  <si>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</si>
  <si>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</si>
  <si>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</si>
  <si>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</si>
  <si>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</si>
  <si>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</si>
  <si>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</si>
  <si>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</si>
  <si>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</si>
  <si>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</si>
  <si>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</si>
  <si>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</si>
  <si>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</si>
  <si>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</si>
  <si>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</si>
  <si>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</si>
  <si>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</si>
  <si>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</si>
  <si>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</si>
  <si>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</si>
  <si>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</si>
  <si>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</si>
  <si>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</si>
  <si>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</si>
  <si>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</si>
  <si>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</si>
  <si>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</si>
  <si>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</si>
  <si>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</si>
  <si>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</si>
  <si>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</si>
  <si>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</si>
  <si>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</si>
  <si>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</si>
  <si>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</si>
  <si>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</si>
  <si>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</si>
  <si>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</si>
  <si>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</si>
  <si>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</si>
  <si>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</si>
  <si>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</si>
  <si>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</si>
  <si>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</si>
  <si>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</si>
  <si>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</si>
  <si>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</si>
  <si>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</si>
  <si>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</si>
  <si>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</si>
  <si>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</si>
  <si>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</si>
  <si>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</si>
  <si>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</si>
  <si>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</si>
  <si>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</si>
  <si>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</si>
  <si>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</si>
  <si>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</si>
  <si>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</si>
  <si>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</si>
  <si>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</si>
  <si>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</si>
  <si>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</si>
  <si>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</si>
  <si>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</si>
  <si>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</si>
  <si>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</si>
  <si>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</si>
  <si>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</si>
  <si>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</si>
  <si>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</si>
  <si>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</si>
  <si>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</si>
  <si>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</si>
  <si>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</si>
  <si>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</si>
  <si>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</si>
  <si>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</si>
  <si>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</si>
  <si>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</si>
  <si>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</si>
  <si>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</si>
  <si>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</si>
  <si>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</si>
  <si>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</si>
  <si>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</si>
  <si>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</si>
  <si>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</si>
  <si>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</si>
  <si>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</si>
  <si>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</si>
  <si>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</si>
  <si>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</si>
  <si>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</si>
  <si>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</si>
  <si>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</si>
  <si>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</si>
  <si>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</si>
  <si>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</si>
  <si>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</si>
  <si>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</si>
  <si>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</si>
  <si>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</si>
  <si>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</si>
  <si>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</si>
  <si>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</si>
  <si>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</si>
  <si>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</si>
  <si>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</si>
  <si>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</si>
  <si>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</si>
  <si>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</si>
  <si>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</si>
  <si>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</si>
  <si>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</si>
  <si>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</si>
  <si>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</si>
  <si>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</si>
  <si>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</si>
  <si>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</si>
  <si>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</si>
  <si>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</si>
  <si>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</si>
  <si>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</si>
  <si>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</si>
  <si>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</si>
  <si>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</si>
  <si>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</si>
  <si>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</si>
  <si>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</si>
  <si>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</si>
  <si>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</si>
  <si>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</si>
  <si>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</si>
  <si>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</si>
  <si>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</si>
  <si>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</si>
  <si>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</si>
  <si>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</si>
  <si>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</si>
  <si>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</si>
  <si>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</si>
  <si>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</si>
  <si>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</si>
  <si>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</si>
  <si>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</si>
  <si>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</si>
  <si>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</si>
  <si>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</si>
  <si>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</si>
  <si>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</si>
  <si>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</si>
  <si>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</si>
  <si>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</si>
  <si>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</si>
  <si>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</si>
  <si>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</si>
  <si>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</si>
  <si>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</si>
  <si>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</si>
  <si>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</si>
  <si>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</si>
  <si>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</si>
  <si>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</si>
  <si>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</si>
  <si>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</si>
  <si>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</si>
  <si>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</si>
  <si>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</si>
  <si>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</si>
  <si>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</si>
  <si>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</si>
  <si>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</si>
  <si>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</si>
  <si>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</si>
  <si>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</si>
  <si>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</si>
  <si>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</si>
  <si>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</si>
  <si>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</si>
  <si>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</si>
  <si>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</si>
  <si>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</si>
  <si>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</si>
  <si>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</si>
  <si>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</si>
  <si>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</si>
  <si>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</si>
  <si>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</si>
  <si>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</si>
  <si>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</si>
  <si>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</si>
  <si>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</si>
  <si>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</si>
  <si>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</si>
  <si>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</si>
  <si>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</si>
  <si>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</si>
  <si>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</si>
  <si>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</si>
  <si>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</si>
  <si>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</si>
  <si>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</si>
  <si>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</si>
  <si>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</si>
  <si>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</si>
  <si>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</si>
  <si>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</si>
  <si>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</si>
  <si>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</si>
  <si>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</si>
  <si>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</si>
  <si>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</si>
  <si>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</si>
  <si>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</si>
  <si>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</si>
  <si>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</si>
  <si>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</si>
  <si>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</si>
  <si>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</si>
  <si>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</si>
  <si>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</si>
  <si>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</si>
  <si>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</si>
  <si>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</si>
  <si>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</si>
  <si>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</si>
  <si>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</si>
  <si>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</si>
  <si>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</si>
  <si>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</si>
  <si>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</si>
  <si>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</si>
  <si>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</si>
  <si>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</si>
  <si>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</si>
  <si>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</si>
  <si>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</si>
  <si>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</si>
  <si>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</si>
  <si>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</si>
  <si>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</si>
  <si>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</si>
  <si>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</si>
  <si>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</si>
  <si>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</si>
  <si>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</si>
  <si>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</si>
  <si>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</si>
  <si>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</si>
  <si>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</si>
  <si>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</si>
  <si>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</si>
  <si>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</si>
  <si>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</si>
  <si>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</si>
  <si>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</si>
  <si>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</si>
  <si>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</si>
  <si>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</si>
  <si>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</si>
  <si>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</si>
  <si>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</si>
  <si>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</si>
  <si>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</si>
  <si>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</si>
  <si>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</si>
  <si>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</si>
  <si>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</si>
  <si>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</si>
  <si>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</si>
  <si>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</si>
  <si>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</si>
  <si>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</si>
  <si>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</si>
  <si>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</si>
  <si>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</si>
  <si>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</si>
  <si>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</si>
  <si>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</si>
  <si>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</si>
  <si>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</si>
  <si>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</si>
  <si>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</si>
  <si>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</si>
  <si>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</si>
  <si>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</si>
  <si>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</si>
  <si>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</si>
  <si>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</si>
  <si>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</si>
  <si>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</si>
  <si>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</si>
  <si>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</si>
  <si>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</si>
  <si>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</si>
  <si>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</si>
  <si>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</si>
  <si>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</si>
  <si>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</si>
  <si>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</si>
  <si>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</si>
  <si>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</si>
  <si>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</si>
  <si>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</si>
  <si>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</si>
  <si>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</si>
  <si>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</si>
  <si>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</si>
  <si>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</si>
  <si>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</si>
  <si>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</si>
  <si>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</si>
  <si>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</si>
  <si>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</si>
  <si>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</si>
  <si>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</si>
  <si>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</si>
  <si>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</si>
  <si>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</si>
  <si>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</si>
  <si>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</si>
  <si>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</si>
  <si>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</si>
  <si>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</si>
  <si>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</si>
  <si>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</si>
  <si>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</si>
  <si>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</si>
  <si>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</si>
  <si>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</si>
  <si>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</si>
  <si>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</si>
  <si>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</si>
  <si>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</si>
  <si>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</si>
  <si>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</si>
  <si>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</si>
  <si>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</si>
  <si>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</si>
  <si>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</si>
  <si>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</si>
  <si>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</si>
  <si>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</si>
  <si>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</si>
  <si>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</si>
  <si>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</si>
  <si>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</si>
  <si>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</si>
  <si>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</si>
  <si>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</si>
  <si>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医療法人社団威風会栗山中央病院</t>
    <phoneticPr fontId="3"/>
  </si>
  <si>
    <t>〒284-0027 四街道市栗山９０６－１</t>
    <phoneticPr fontId="3"/>
  </si>
  <si>
    <t>〇</t>
  </si>
  <si>
    <t>医療法人</t>
  </si>
  <si>
    <t>複数の診療科で活用</t>
  </si>
  <si>
    <t>内科</t>
  </si>
  <si>
    <t>外科</t>
  </si>
  <si>
    <t>泌尿器科</t>
  </si>
  <si>
    <t>ＤＰＣ病院ではない</t>
  </si>
  <si>
    <t>有</t>
  </si>
  <si>
    <t>看護必要度Ⅰ</t>
    <phoneticPr fontId="3"/>
  </si>
  <si>
    <t>2階病棟</t>
  </si>
  <si>
    <t>急性期機能</t>
  </si>
  <si>
    <t>整形外科</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</si>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</sst>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23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t="s">
        <v>1036</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1048</v>
      </c>
    </row>
    <row r="90" spans="1:23" s="21" customFormat="1">
      <c r="A90" s="243"/>
      <c r="B90" s="1"/>
      <c r="C90" s="3"/>
      <c r="D90" s="3"/>
      <c r="E90" s="3"/>
      <c r="F90" s="3"/>
      <c r="G90" s="3"/>
      <c r="H90" s="287"/>
      <c r="I90" s="67" t="s">
        <v>36</v>
      </c>
      <c r="J90" s="68"/>
      <c r="K90" s="69"/>
      <c r="L90" s="262" t="s">
        <v>1046</v>
      </c>
      <c r="M90" s="262" t="s">
        <v>1046</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92</v>
      </c>
      <c r="K99" s="237" t="str">
        <f>IF(OR(COUNTIF(L99:M99,"未確認")&gt;0,COUNTIF(L99:M99,"~*")&gt;0),"※","")</f>
        <v/>
      </c>
      <c r="L99" s="258">
        <v>40</v>
      </c>
      <c r="M99" s="258">
        <v>52</v>
      </c>
    </row>
    <row r="100" spans="1:22" s="83" customFormat="1" ht="34.5" customHeight="1">
      <c r="A100" s="244" t="s">
        <v>611</v>
      </c>
      <c r="B100" s="84"/>
      <c r="C100" s="395"/>
      <c r="D100" s="396"/>
      <c r="E100" s="408"/>
      <c r="F100" s="409"/>
      <c r="G100" s="414" t="s">
        <v>44</v>
      </c>
      <c r="H100" s="416"/>
      <c r="I100" s="419"/>
      <c r="J100" s="256">
        <f t="shared" si="0"/>
        <v>78</v>
      </c>
      <c r="K100" s="237" t="str">
        <f>IF(OR(COUNTIF(L100:M100,"未確認")&gt;0,COUNTIF(L100:M100,"~*")&gt;0),"※","")</f>
        <v/>
      </c>
      <c r="L100" s="258">
        <v>36</v>
      </c>
      <c r="M100" s="258">
        <v>42</v>
      </c>
    </row>
    <row r="101" spans="1:22" s="83" customFormat="1" ht="34.5" customHeight="1">
      <c r="A101" s="244" t="s">
        <v>610</v>
      </c>
      <c r="B101" s="84"/>
      <c r="C101" s="395"/>
      <c r="D101" s="396"/>
      <c r="E101" s="319" t="s">
        <v>45</v>
      </c>
      <c r="F101" s="320"/>
      <c r="G101" s="320"/>
      <c r="H101" s="321"/>
      <c r="I101" s="419"/>
      <c r="J101" s="256">
        <f t="shared" si="0"/>
        <v>92</v>
      </c>
      <c r="K101" s="237" t="str">
        <f>IF(OR(COUNTIF(L101:M101,"未確認")&gt;0,COUNTIF(L101:M101,"~*")&gt;0),"※","")</f>
        <v/>
      </c>
      <c r="L101" s="258">
        <v>40</v>
      </c>
      <c r="M101" s="258">
        <v>52</v>
      </c>
    </row>
    <row r="102" spans="1:22" s="83" customFormat="1" ht="34.5" customHeight="1">
      <c r="A102" s="244" t="s">
        <v>610</v>
      </c>
      <c r="B102" s="84"/>
      <c r="C102" s="376"/>
      <c r="D102" s="378"/>
      <c r="E102" s="316" t="s">
        <v>612</v>
      </c>
      <c r="F102" s="317"/>
      <c r="G102" s="317"/>
      <c r="H102" s="318"/>
      <c r="I102" s="419"/>
      <c r="J102" s="256">
        <f t="shared" si="0"/>
        <v>92</v>
      </c>
      <c r="K102" s="237" t="str">
        <f t="shared" ref="K102:K111" si="1">IF(OR(COUNTIF(L101:M101,"未確認")&gt;0,COUNTIF(L101:M101,"~*")&gt;0),"※","")</f>
        <v/>
      </c>
      <c r="L102" s="258">
        <v>40</v>
      </c>
      <c r="M102" s="258">
        <v>52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1047</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c r="M131" s="98" t="s">
        <v>561</v>
      </c>
    </row>
    <row r="132" spans="1:22" s="83" customFormat="1" ht="34.5" customHeight="1">
      <c r="A132" s="244" t="s">
        <v>621</v>
      </c>
      <c r="B132" s="84"/>
      <c r="C132" s="295"/>
      <c r="D132" s="297"/>
      <c r="E132" s="319" t="s">
        <v>58</v>
      </c>
      <c r="F132" s="320"/>
      <c r="G132" s="320"/>
      <c r="H132" s="321"/>
      <c r="I132" s="388"/>
      <c r="J132" s="101"/>
      <c r="K132" s="102"/>
      <c r="L132" s="82">
        <v>40</v>
      </c>
      <c r="M132" s="82">
        <v>52</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191</v>
      </c>
      <c r="K151" s="264" t="str">
        <f t="shared" si="3"/>
        <v/>
      </c>
      <c r="L151" s="117">
        <v>79</v>
      </c>
      <c r="M151" s="117">
        <v>112</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4.7</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21</v>
      </c>
      <c r="K269" s="81" t="str">
        <f t="shared" si="8"/>
        <v/>
      </c>
      <c r="L269" s="147">
        <v>10</v>
      </c>
      <c r="M269" s="147">
        <v>11</v>
      </c>
    </row>
    <row r="270" spans="1:22" s="83" customFormat="1" ht="34.5" customHeight="1">
      <c r="A270" s="249" t="s">
        <v>725</v>
      </c>
      <c r="B270" s="120"/>
      <c r="C270" s="370"/>
      <c r="D270" s="370"/>
      <c r="E270" s="370"/>
      <c r="F270" s="370"/>
      <c r="G270" s="370" t="s">
        <v>148</v>
      </c>
      <c r="H270" s="370"/>
      <c r="I270" s="403"/>
      <c r="J270" s="266">
        <f t="shared" si="9"/>
        <v>8.6</v>
      </c>
      <c r="K270" s="81" t="str">
        <f t="shared" si="8"/>
        <v/>
      </c>
      <c r="L270" s="148">
        <v>2.8</v>
      </c>
      <c r="M270" s="148">
        <v>5.8</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6</v>
      </c>
      <c r="M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19</v>
      </c>
      <c r="K273" s="81" t="str">
        <f t="shared" si="8"/>
        <v/>
      </c>
      <c r="L273" s="147">
        <v>9</v>
      </c>
      <c r="M273" s="147">
        <v>10</v>
      </c>
    </row>
    <row r="274" spans="1:13" s="83" customFormat="1" ht="34.5" customHeight="1">
      <c r="A274" s="249" t="s">
        <v>727</v>
      </c>
      <c r="B274" s="120"/>
      <c r="C274" s="371"/>
      <c r="D274" s="371"/>
      <c r="E274" s="371"/>
      <c r="F274" s="371"/>
      <c r="G274" s="370" t="s">
        <v>148</v>
      </c>
      <c r="H274" s="370"/>
      <c r="I274" s="403"/>
      <c r="J274" s="266">
        <f t="shared" si="9"/>
        <v>3.1</v>
      </c>
      <c r="K274" s="81" t="str">
        <f t="shared" si="8"/>
        <v/>
      </c>
      <c r="L274" s="148">
        <v>1.6</v>
      </c>
      <c r="M274" s="148">
        <v>1.5</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5</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7</v>
      </c>
      <c r="K287" s="81" t="str">
        <f t="shared" si="8"/>
        <v/>
      </c>
      <c r="L287" s="141"/>
      <c r="M287" s="141"/>
    </row>
    <row r="288" spans="1:13" s="83" customFormat="1" ht="34.5" customHeight="1">
      <c r="A288" s="244" t="s">
        <v>734</v>
      </c>
      <c r="B288" s="84"/>
      <c r="C288" s="373"/>
      <c r="D288" s="373"/>
      <c r="E288" s="373"/>
      <c r="F288" s="373"/>
      <c r="G288" s="370" t="s">
        <v>148</v>
      </c>
      <c r="H288" s="370"/>
      <c r="I288" s="403"/>
      <c r="J288" s="266">
        <v>0.8</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1.8</v>
      </c>
      <c r="N298" s="148">
        <v>0.9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1</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1666</v>
      </c>
      <c r="K392" s="81" t="str">
        <f t="shared" ref="K392:K397" si="12">IF(OR(COUNTIF(L392:M392,"未確認")&gt;0,COUNTIF(L392:M392,"~*")&gt;0),"※","")</f>
        <v/>
      </c>
      <c r="L392" s="147">
        <v>716</v>
      </c>
      <c r="M392" s="147">
        <v>950</v>
      </c>
    </row>
    <row r="393" spans="1:22" s="83" customFormat="1" ht="34.5" customHeight="1">
      <c r="A393" s="249" t="s">
        <v>773</v>
      </c>
      <c r="B393" s="84"/>
      <c r="C393" s="369"/>
      <c r="D393" s="379"/>
      <c r="E393" s="319" t="s">
        <v>224</v>
      </c>
      <c r="F393" s="320"/>
      <c r="G393" s="320"/>
      <c r="H393" s="321"/>
      <c r="I393" s="342"/>
      <c r="J393" s="140">
        <f t="shared" si="11"/>
        <v>528</v>
      </c>
      <c r="K393" s="81" t="str">
        <f t="shared" si="12"/>
        <v/>
      </c>
      <c r="L393" s="147">
        <v>227</v>
      </c>
      <c r="M393" s="147">
        <v>301</v>
      </c>
    </row>
    <row r="394" spans="1:22" s="83" customFormat="1" ht="34.5" customHeight="1">
      <c r="A394" s="250" t="s">
        <v>774</v>
      </c>
      <c r="B394" s="84"/>
      <c r="C394" s="369"/>
      <c r="D394" s="380"/>
      <c r="E394" s="319" t="s">
        <v>225</v>
      </c>
      <c r="F394" s="320"/>
      <c r="G394" s="320"/>
      <c r="H394" s="321"/>
      <c r="I394" s="342"/>
      <c r="J394" s="140">
        <f t="shared" si="11"/>
        <v>900</v>
      </c>
      <c r="K394" s="81" t="str">
        <f t="shared" si="12"/>
        <v/>
      </c>
      <c r="L394" s="147">
        <v>387</v>
      </c>
      <c r="M394" s="147">
        <v>513</v>
      </c>
    </row>
    <row r="395" spans="1:22" s="83" customFormat="1" ht="34.5" customHeight="1">
      <c r="A395" s="250" t="s">
        <v>775</v>
      </c>
      <c r="B395" s="84"/>
      <c r="C395" s="369"/>
      <c r="D395" s="381"/>
      <c r="E395" s="319" t="s">
        <v>226</v>
      </c>
      <c r="F395" s="320"/>
      <c r="G395" s="320"/>
      <c r="H395" s="321"/>
      <c r="I395" s="342"/>
      <c r="J395" s="140">
        <f t="shared" si="11"/>
        <v>238</v>
      </c>
      <c r="K395" s="81" t="str">
        <f t="shared" si="12"/>
        <v/>
      </c>
      <c r="L395" s="147">
        <v>102</v>
      </c>
      <c r="M395" s="147">
        <v>136</v>
      </c>
    </row>
    <row r="396" spans="1:22" s="83" customFormat="1" ht="34.5" customHeight="1">
      <c r="A396" s="250" t="s">
        <v>776</v>
      </c>
      <c r="B396" s="1"/>
      <c r="C396" s="369"/>
      <c r="D396" s="319" t="s">
        <v>227</v>
      </c>
      <c r="E396" s="320"/>
      <c r="F396" s="320"/>
      <c r="G396" s="320"/>
      <c r="H396" s="321"/>
      <c r="I396" s="342"/>
      <c r="J396" s="140">
        <f t="shared" si="11"/>
        <v>31246</v>
      </c>
      <c r="K396" s="81" t="str">
        <f t="shared" si="12"/>
        <v/>
      </c>
      <c r="L396" s="147">
        <v>13436</v>
      </c>
      <c r="M396" s="147">
        <v>17810</v>
      </c>
    </row>
    <row r="397" spans="1:22" s="83" customFormat="1" ht="34.5" customHeight="1">
      <c r="A397" s="250" t="s">
        <v>777</v>
      </c>
      <c r="B397" s="119"/>
      <c r="C397" s="369"/>
      <c r="D397" s="319" t="s">
        <v>228</v>
      </c>
      <c r="E397" s="320"/>
      <c r="F397" s="320"/>
      <c r="G397" s="320"/>
      <c r="H397" s="321"/>
      <c r="I397" s="343"/>
      <c r="J397" s="140">
        <f t="shared" si="11"/>
        <v>1661</v>
      </c>
      <c r="K397" s="81" t="str">
        <f t="shared" si="12"/>
        <v/>
      </c>
      <c r="L397" s="147">
        <v>714</v>
      </c>
      <c r="M397" s="147">
        <v>947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1666</v>
      </c>
      <c r="K405" s="81" t="str">
        <f t="shared" ref="K405:K422" si="14">IF(OR(COUNTIF(L405:M405,"未確認")&gt;0,COUNTIF(L405:M405,"~*")&gt;0),"※","")</f>
        <v/>
      </c>
      <c r="L405" s="147">
        <v>716</v>
      </c>
      <c r="M405" s="147">
        <v>950</v>
      </c>
    </row>
    <row r="406" spans="1:22" s="83" customFormat="1" ht="34.5" customHeight="1">
      <c r="A406" s="251" t="s">
        <v>779</v>
      </c>
      <c r="B406" s="119"/>
      <c r="C406" s="368"/>
      <c r="D406" s="374" t="s">
        <v>233</v>
      </c>
      <c r="E406" s="376" t="s">
        <v>234</v>
      </c>
      <c r="F406" s="377"/>
      <c r="G406" s="377"/>
      <c r="H406" s="378"/>
      <c r="I406" s="360"/>
      <c r="J406" s="140">
        <f t="shared" si="13"/>
        <v>120</v>
      </c>
      <c r="K406" s="81" t="str">
        <f t="shared" si="14"/>
        <v/>
      </c>
      <c r="L406" s="147">
        <v>60</v>
      </c>
      <c r="M406" s="147">
        <v>60</v>
      </c>
    </row>
    <row r="407" spans="1:22" s="83" customFormat="1" ht="34.5" customHeight="1">
      <c r="A407" s="251" t="s">
        <v>780</v>
      </c>
      <c r="B407" s="119"/>
      <c r="C407" s="368"/>
      <c r="D407" s="368"/>
      <c r="E407" s="319" t="s">
        <v>235</v>
      </c>
      <c r="F407" s="320"/>
      <c r="G407" s="320"/>
      <c r="H407" s="321"/>
      <c r="I407" s="360"/>
      <c r="J407" s="140">
        <f t="shared" si="13"/>
        <v>750</v>
      </c>
      <c r="K407" s="81" t="str">
        <f t="shared" si="14"/>
        <v/>
      </c>
      <c r="L407" s="147">
        <v>340</v>
      </c>
      <c r="M407" s="147">
        <v>410</v>
      </c>
    </row>
    <row r="408" spans="1:22" s="83" customFormat="1" ht="34.5" customHeight="1">
      <c r="A408" s="251" t="s">
        <v>781</v>
      </c>
      <c r="B408" s="119"/>
      <c r="C408" s="368"/>
      <c r="D408" s="368"/>
      <c r="E408" s="319" t="s">
        <v>236</v>
      </c>
      <c r="F408" s="320"/>
      <c r="G408" s="320"/>
      <c r="H408" s="321"/>
      <c r="I408" s="360"/>
      <c r="J408" s="140">
        <f t="shared" si="13"/>
        <v>420</v>
      </c>
      <c r="K408" s="81" t="str">
        <f t="shared" si="14"/>
        <v/>
      </c>
      <c r="L408" s="147">
        <v>140</v>
      </c>
      <c r="M408" s="147">
        <v>280</v>
      </c>
    </row>
    <row r="409" spans="1:22" s="83" customFormat="1" ht="34.5" customHeight="1">
      <c r="A409" s="251" t="s">
        <v>782</v>
      </c>
      <c r="B409" s="119"/>
      <c r="C409" s="368"/>
      <c r="D409" s="368"/>
      <c r="E409" s="316" t="s">
        <v>986</v>
      </c>
      <c r="F409" s="317"/>
      <c r="G409" s="317"/>
      <c r="H409" s="318"/>
      <c r="I409" s="360"/>
      <c r="J409" s="140">
        <f t="shared" si="13"/>
        <v>376</v>
      </c>
      <c r="K409" s="81" t="str">
        <f t="shared" si="14"/>
        <v/>
      </c>
      <c r="L409" s="147">
        <v>176</v>
      </c>
      <c r="M409" s="147">
        <v>200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1661</v>
      </c>
      <c r="K413" s="81" t="str">
        <f t="shared" si="14"/>
        <v/>
      </c>
      <c r="L413" s="147">
        <v>714</v>
      </c>
      <c r="M413" s="147">
        <v>947</v>
      </c>
    </row>
    <row r="414" spans="1:22" s="83" customFormat="1" ht="34.5" customHeight="1">
      <c r="A414" s="251" t="s">
        <v>787</v>
      </c>
      <c r="B414" s="119"/>
      <c r="C414" s="368"/>
      <c r="D414" s="374" t="s">
        <v>240</v>
      </c>
      <c r="E414" s="376" t="s">
        <v>241</v>
      </c>
      <c r="F414" s="377"/>
      <c r="G414" s="377"/>
      <c r="H414" s="378"/>
      <c r="I414" s="360"/>
      <c r="J414" s="140">
        <f t="shared" si="13"/>
        <v>40</v>
      </c>
      <c r="K414" s="81" t="str">
        <f t="shared" si="14"/>
        <v/>
      </c>
      <c r="L414" s="147">
        <v>20</v>
      </c>
      <c r="M414" s="147">
        <v>20</v>
      </c>
    </row>
    <row r="415" spans="1:22" s="83" customFormat="1" ht="34.5" customHeight="1">
      <c r="A415" s="251" t="s">
        <v>788</v>
      </c>
      <c r="B415" s="119"/>
      <c r="C415" s="368"/>
      <c r="D415" s="368"/>
      <c r="E415" s="319" t="s">
        <v>242</v>
      </c>
      <c r="F415" s="320"/>
      <c r="G415" s="320"/>
      <c r="H415" s="321"/>
      <c r="I415" s="360"/>
      <c r="J415" s="140">
        <f t="shared" si="13"/>
        <v>453</v>
      </c>
      <c r="K415" s="81" t="str">
        <f t="shared" si="14"/>
        <v/>
      </c>
      <c r="L415" s="147">
        <v>226</v>
      </c>
      <c r="M415" s="147">
        <v>227</v>
      </c>
    </row>
    <row r="416" spans="1:22" s="83" customFormat="1" ht="34.5" customHeight="1">
      <c r="A416" s="251" t="s">
        <v>789</v>
      </c>
      <c r="B416" s="119"/>
      <c r="C416" s="368"/>
      <c r="D416" s="368"/>
      <c r="E416" s="319" t="s">
        <v>243</v>
      </c>
      <c r="F416" s="320"/>
      <c r="G416" s="320"/>
      <c r="H416" s="321"/>
      <c r="I416" s="360"/>
      <c r="J416" s="140">
        <f t="shared" si="13"/>
        <v>290</v>
      </c>
      <c r="K416" s="81" t="str">
        <f t="shared" si="14"/>
        <v/>
      </c>
      <c r="L416" s="147">
        <v>120</v>
      </c>
      <c r="M416" s="147">
        <v>170</v>
      </c>
    </row>
    <row r="417" spans="1:22" s="83" customFormat="1" ht="34.5" customHeight="1">
      <c r="A417" s="251" t="s">
        <v>790</v>
      </c>
      <c r="B417" s="119"/>
      <c r="C417" s="368"/>
      <c r="D417" s="368"/>
      <c r="E417" s="319" t="s">
        <v>244</v>
      </c>
      <c r="F417" s="320"/>
      <c r="G417" s="320"/>
      <c r="H417" s="321"/>
      <c r="I417" s="360"/>
      <c r="J417" s="140">
        <f t="shared" si="13"/>
        <v>290</v>
      </c>
      <c r="K417" s="81" t="str">
        <f t="shared" si="14"/>
        <v/>
      </c>
      <c r="L417" s="147">
        <v>110</v>
      </c>
      <c r="M417" s="147">
        <v>180</v>
      </c>
    </row>
    <row r="418" spans="1:22" s="83" customFormat="1" ht="34.5" customHeight="1">
      <c r="A418" s="251" t="s">
        <v>791</v>
      </c>
      <c r="B418" s="119"/>
      <c r="C418" s="368"/>
      <c r="D418" s="368"/>
      <c r="E418" s="319" t="s">
        <v>245</v>
      </c>
      <c r="F418" s="320"/>
      <c r="G418" s="320"/>
      <c r="H418" s="321"/>
      <c r="I418" s="360"/>
      <c r="J418" s="140">
        <f t="shared" si="13"/>
        <v>240</v>
      </c>
      <c r="K418" s="81" t="str">
        <f t="shared" si="14"/>
        <v/>
      </c>
      <c r="L418" s="147">
        <v>70</v>
      </c>
      <c r="M418" s="147">
        <v>170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220</v>
      </c>
      <c r="K420" s="81" t="str">
        <f t="shared" si="14"/>
        <v/>
      </c>
      <c r="L420" s="147">
        <v>120</v>
      </c>
      <c r="M420" s="147">
        <v>100</v>
      </c>
    </row>
    <row r="421" spans="1:22" s="83" customFormat="1" ht="34.5" customHeight="1">
      <c r="A421" s="251" t="s">
        <v>794</v>
      </c>
      <c r="B421" s="119"/>
      <c r="C421" s="368"/>
      <c r="D421" s="368"/>
      <c r="E421" s="319" t="s">
        <v>247</v>
      </c>
      <c r="F421" s="320"/>
      <c r="G421" s="320"/>
      <c r="H421" s="321"/>
      <c r="I421" s="360"/>
      <c r="J421" s="140">
        <f t="shared" si="13"/>
        <v>128</v>
      </c>
      <c r="K421" s="81" t="str">
        <f t="shared" si="14"/>
        <v/>
      </c>
      <c r="L421" s="147">
        <v>48</v>
      </c>
      <c r="M421" s="147">
        <v>80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1621</v>
      </c>
      <c r="K430" s="193" t="str">
        <f>IF(OR(COUNTIF(L430:M430,"未確認")&gt;0,COUNTIF(L430:M430,"~*")&gt;0),"※","")</f>
        <v/>
      </c>
      <c r="L430" s="147">
        <v>694</v>
      </c>
      <c r="M430" s="147">
        <v>927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165</v>
      </c>
      <c r="K431" s="193" t="str">
        <f>IF(OR(COUNTIF(L431:M431,"未確認")&gt;0,COUNTIF(L431:M431,"~*")&gt;0),"※","")</f>
        <v/>
      </c>
      <c r="L431" s="147">
        <v>77</v>
      </c>
      <c r="M431" s="147">
        <v>88</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42</v>
      </c>
      <c r="K432" s="193" t="str">
        <f>IF(OR(COUNTIF(L432:M432,"未確認")&gt;0,COUNTIF(L432:M432,"~*")&gt;0),"※","")</f>
        <v/>
      </c>
      <c r="L432" s="147">
        <v>22</v>
      </c>
      <c r="M432" s="147">
        <v>20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1414</v>
      </c>
      <c r="K433" s="193" t="str">
        <f>IF(OR(COUNTIF(L433:M433,"未確認")&gt;0,COUNTIF(L433:M433,"~*")&gt;0),"※","")</f>
        <v/>
      </c>
      <c r="L433" s="147">
        <v>595</v>
      </c>
      <c r="M433" s="147">
        <v>819</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49</v>
      </c>
      <c r="K468" s="201" t="str">
        <f t="shared" ref="K468:K475" si="16">IF(OR(COUNTIF(L468:M468,"未確認")&gt;0,COUNTIF(L468:M468,"*")&gt;0),"※","")</f>
        <v/>
      </c>
      <c r="L468" s="117">
        <v>16</v>
      </c>
      <c r="M468" s="117">
        <v>33</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13</v>
      </c>
      <c r="K469" s="201" t="str">
        <f t="shared" si="16"/>
        <v>※</v>
      </c>
      <c r="L469" s="117" t="s">
        <v>541</v>
      </c>
      <c r="M469" s="117">
        <v>13</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13</v>
      </c>
      <c r="K470" s="201" t="str">
        <f t="shared" si="16"/>
        <v>※</v>
      </c>
      <c r="L470" s="117">
        <v>13</v>
      </c>
      <c r="M470" s="117" t="s">
        <v>541</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t="s">
        <v>541</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12</v>
      </c>
      <c r="K477" s="201" t="str">
        <f t="shared" ref="K477:K496" si="18">IF(OR(COUNTIF(L477:M477,"未確認")&gt;0,COUNTIF(L477:M477,"*")&gt;0),"※","")</f>
        <v>※</v>
      </c>
      <c r="L477" s="117" t="s">
        <v>541</v>
      </c>
      <c r="M477" s="117">
        <v>12</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t="s">
        <v>541</v>
      </c>
      <c r="M478" s="117" t="s">
        <v>541</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t="s">
        <v>541</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21</v>
      </c>
      <c r="K481" s="201" t="str">
        <f t="shared" si="18"/>
        <v/>
      </c>
      <c r="L481" s="117">
        <v>10</v>
      </c>
      <c r="M481" s="117">
        <v>11</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v>
      </c>
      <c r="K482" s="201" t="str">
        <f t="shared" si="18"/>
        <v>※</v>
      </c>
      <c r="L482" s="117">
        <v>0</v>
      </c>
      <c r="M482" s="117" t="s">
        <v>541</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12</v>
      </c>
      <c r="K483" s="201" t="str">
        <f t="shared" si="18"/>
        <v>※</v>
      </c>
      <c r="L483" s="117">
        <v>12</v>
      </c>
      <c r="M483" s="117" t="s">
        <v>541</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t="s">
        <v>541</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t="s">
        <v>541</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t="s">
        <v>541</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t="s">
        <v>541</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t="s">
        <v>541</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t="s">
        <v>541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37.1</v>
      </c>
      <c r="M560" s="211">
        <v>23.4</v>
      </c>
    </row>
    <row r="561" spans="1:13" s="91" customFormat="1" ht="34.5" customHeight="1">
      <c r="A561" s="251" t="s">
        <v>871</v>
      </c>
      <c r="B561" s="119"/>
      <c r="C561" s="209"/>
      <c r="D561" s="330" t="s">
        <v>377</v>
      </c>
      <c r="E561" s="341"/>
      <c r="F561" s="341"/>
      <c r="G561" s="341"/>
      <c r="H561" s="331"/>
      <c r="I561" s="342"/>
      <c r="J561" s="207"/>
      <c r="K561" s="210"/>
      <c r="L561" s="211">
        <v>23.8</v>
      </c>
      <c r="M561" s="211">
        <v>15.2</v>
      </c>
    </row>
    <row r="562" spans="1:13" s="91" customFormat="1" ht="34.5" customHeight="1">
      <c r="A562" s="251" t="s">
        <v>872</v>
      </c>
      <c r="B562" s="119"/>
      <c r="C562" s="209"/>
      <c r="D562" s="330" t="s">
        <v>989</v>
      </c>
      <c r="E562" s="341"/>
      <c r="F562" s="341"/>
      <c r="G562" s="341"/>
      <c r="H562" s="331"/>
      <c r="I562" s="342"/>
      <c r="J562" s="207"/>
      <c r="K562" s="210"/>
      <c r="L562" s="211">
        <v>7.5</v>
      </c>
      <c r="M562" s="211">
        <v>4.3</v>
      </c>
    </row>
    <row r="563" spans="1:13" s="91" customFormat="1" ht="34.5" customHeight="1">
      <c r="A563" s="251" t="s">
        <v>873</v>
      </c>
      <c r="B563" s="119"/>
      <c r="C563" s="209"/>
      <c r="D563" s="330" t="s">
        <v>379</v>
      </c>
      <c r="E563" s="341"/>
      <c r="F563" s="341"/>
      <c r="G563" s="341"/>
      <c r="H563" s="331"/>
      <c r="I563" s="342"/>
      <c r="J563" s="207"/>
      <c r="K563" s="210"/>
      <c r="L563" s="211">
        <v>3.5</v>
      </c>
      <c r="M563" s="211">
        <v>3.5</v>
      </c>
    </row>
    <row r="564" spans="1:13" s="91" customFormat="1" ht="34.5" customHeight="1">
      <c r="A564" s="251" t="s">
        <v>874</v>
      </c>
      <c r="B564" s="119"/>
      <c r="C564" s="209"/>
      <c r="D564" s="330" t="s">
        <v>380</v>
      </c>
      <c r="E564" s="341"/>
      <c r="F564" s="341"/>
      <c r="G564" s="341"/>
      <c r="H564" s="331"/>
      <c r="I564" s="342"/>
      <c r="J564" s="207"/>
      <c r="K564" s="210"/>
      <c r="L564" s="211">
        <v>2.6</v>
      </c>
      <c r="M564" s="211">
        <v>2.1</v>
      </c>
    </row>
    <row r="565" spans="1:13" s="91" customFormat="1" ht="34.5" customHeight="1">
      <c r="A565" s="251" t="s">
        <v>875</v>
      </c>
      <c r="B565" s="119"/>
      <c r="C565" s="280"/>
      <c r="D565" s="330" t="s">
        <v>869</v>
      </c>
      <c r="E565" s="341"/>
      <c r="F565" s="341"/>
      <c r="G565" s="341"/>
      <c r="H565" s="331"/>
      <c r="I565" s="342"/>
      <c r="J565" s="207"/>
      <c r="K565" s="210"/>
      <c r="L565" s="211">
        <v>1.2</v>
      </c>
      <c r="M565" s="211">
        <v>1.3</v>
      </c>
    </row>
    <row r="566" spans="1:13" s="91" customFormat="1" ht="34.5" customHeight="1">
      <c r="A566" s="251" t="s">
        <v>876</v>
      </c>
      <c r="B566" s="119"/>
      <c r="C566" s="285"/>
      <c r="D566" s="330" t="s">
        <v>990</v>
      </c>
      <c r="E566" s="341"/>
      <c r="F566" s="341"/>
      <c r="G566" s="341"/>
      <c r="H566" s="331"/>
      <c r="I566" s="342"/>
      <c r="J566" s="213"/>
      <c r="K566" s="214"/>
      <c r="L566" s="211">
        <v>9.4</v>
      </c>
      <c r="M566" s="211">
        <v>6.8</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t="str">
        <f>IF(SUM(L593:M593)=0,IF(COUNTIF(L593:M593,"未確認")&gt;0,"未確認",IF(COUNTIF(L593:M593,"~*")&gt;0,"*",SUM(L593:M593))),SUM(L593:M593))</f>
        <v>*</v>
      </c>
      <c r="K593" s="201" t="str">
        <f>IF(OR(COUNTIF(L593:M593,"未確認")&gt;0,COUNTIF(L593:M593,"*")&gt;0),"※","")</f>
        <v>※</v>
      </c>
      <c r="L593" s="117">
        <v>0</v>
      </c>
      <c r="M593" s="117" t="s">
        <v>541</v>
      </c>
    </row>
    <row r="594" spans="1:13" s="115" customFormat="1" ht="84" customHeight="1">
      <c r="A594" s="252" t="s">
        <v>894</v>
      </c>
      <c r="B594" s="84"/>
      <c r="C594" s="319" t="s">
        <v>394</v>
      </c>
      <c r="D594" s="320"/>
      <c r="E594" s="320"/>
      <c r="F594" s="320"/>
      <c r="G594" s="320"/>
      <c r="H594" s="321"/>
      <c r="I594" s="134" t="s">
        <v>395</v>
      </c>
      <c r="J594" s="116" t="str">
        <f>IF(SUM(L594:M594)=0,IF(COUNTIF(L594:M594,"未確認")&gt;0,"未確認",IF(COUNTIF(L594:M594,"~*")&gt;0,"*",SUM(L594:M594))),SUM(L594:M594))</f>
        <v>*</v>
      </c>
      <c r="K594" s="201" t="str">
        <f>IF(OR(COUNTIF(L594:M594,"未確認")&gt;0,COUNTIF(L594:M594,"*")&gt;0),"※","")</f>
        <v>※</v>
      </c>
      <c r="L594" s="117" t="s">
        <v>541</v>
      </c>
      <c r="M594" s="117" t="s">
        <v>541</v>
      </c>
    </row>
    <row r="595" spans="1:13" s="115" customFormat="1" ht="35.1" customHeight="1">
      <c r="A595" s="251" t="s">
        <v>895</v>
      </c>
      <c r="B595" s="84"/>
      <c r="C595" s="322" t="s">
        <v>991</v>
      </c>
      <c r="D595" s="323"/>
      <c r="E595" s="323"/>
      <c r="F595" s="323"/>
      <c r="G595" s="323"/>
      <c r="H595" s="324"/>
      <c r="I595" s="339" t="s">
        <v>397</v>
      </c>
      <c r="J595" s="140">
        <v>657</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48</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352</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83</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291</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t="s">
        <v>541</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13</v>
      </c>
      <c r="K622" s="201" t="str">
        <f t="shared" si="29"/>
        <v>※</v>
      </c>
      <c r="L622" s="117" t="s">
        <v>541</v>
      </c>
      <c r="M622" s="117">
        <v>13</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15</v>
      </c>
      <c r="K631" s="201" t="str">
        <f t="shared" ref="K631:K638" si="31">IF(OR(COUNTIF(L631:M631,"未確認")&gt;0,COUNTIF(L631:M631,"*")&gt;0),"※","")</f>
        <v>※</v>
      </c>
      <c r="L631" s="117" t="s">
        <v>541</v>
      </c>
      <c r="M631" s="117">
        <v>15</v>
      </c>
    </row>
    <row r="632" spans="1:22" s="118" customFormat="1" ht="56.1" customHeight="1">
      <c r="A632" s="252" t="s">
        <v>918</v>
      </c>
      <c r="B632" s="119"/>
      <c r="C632" s="319" t="s">
        <v>434</v>
      </c>
      <c r="D632" s="320"/>
      <c r="E632" s="320"/>
      <c r="F632" s="320"/>
      <c r="G632" s="320"/>
      <c r="H632" s="321"/>
      <c r="I632" s="122" t="s">
        <v>435</v>
      </c>
      <c r="J632" s="116">
        <f t="shared" si="30"/>
        <v>43</v>
      </c>
      <c r="K632" s="201" t="str">
        <f t="shared" si="31"/>
        <v/>
      </c>
      <c r="L632" s="117">
        <v>18</v>
      </c>
      <c r="M632" s="117">
        <v>25</v>
      </c>
    </row>
    <row r="633" spans="1:22" s="118" customFormat="1" ht="57">
      <c r="A633" s="252" t="s">
        <v>919</v>
      </c>
      <c r="B633" s="119"/>
      <c r="C633" s="319" t="s">
        <v>436</v>
      </c>
      <c r="D633" s="320"/>
      <c r="E633" s="320"/>
      <c r="F633" s="320"/>
      <c r="G633" s="320"/>
      <c r="H633" s="321"/>
      <c r="I633" s="122" t="s">
        <v>437</v>
      </c>
      <c r="J633" s="116">
        <f t="shared" si="30"/>
        <v>53</v>
      </c>
      <c r="K633" s="201" t="str">
        <f t="shared" si="31"/>
        <v/>
      </c>
      <c r="L633" s="117">
        <v>20</v>
      </c>
      <c r="M633" s="117">
        <v>33</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25</v>
      </c>
      <c r="K635" s="201" t="str">
        <f t="shared" si="31"/>
        <v/>
      </c>
      <c r="L635" s="117">
        <v>11</v>
      </c>
      <c r="M635" s="117">
        <v>14</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112</v>
      </c>
      <c r="K646" s="201" t="str">
        <f t="shared" ref="K646:K660" si="33">IF(OR(COUNTIF(L646:M646,"未確認")&gt;0,COUNTIF(L646:M646,"*")&gt;0),"※","")</f>
        <v/>
      </c>
      <c r="L646" s="117">
        <v>54</v>
      </c>
      <c r="M646" s="117">
        <v>58</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27</v>
      </c>
      <c r="K648" s="201" t="str">
        <f t="shared" si="33"/>
        <v/>
      </c>
      <c r="L648" s="117">
        <v>13</v>
      </c>
      <c r="M648" s="117">
        <v>14</v>
      </c>
    </row>
    <row r="649" spans="1:22" s="118" customFormat="1" ht="69.95" customHeight="1">
      <c r="A649" s="252" t="s">
        <v>928</v>
      </c>
      <c r="B649" s="84"/>
      <c r="C649" s="295"/>
      <c r="D649" s="297"/>
      <c r="E649" s="319" t="s">
        <v>940</v>
      </c>
      <c r="F649" s="320"/>
      <c r="G649" s="320"/>
      <c r="H649" s="321"/>
      <c r="I649" s="122" t="s">
        <v>456</v>
      </c>
      <c r="J649" s="116">
        <f t="shared" si="32"/>
        <v>25</v>
      </c>
      <c r="K649" s="201" t="str">
        <f t="shared" si="33"/>
        <v/>
      </c>
      <c r="L649" s="117">
        <v>11</v>
      </c>
      <c r="M649" s="117">
        <v>14</v>
      </c>
    </row>
    <row r="650" spans="1:22" s="118" customFormat="1" ht="84" customHeight="1">
      <c r="A650" s="252" t="s">
        <v>929</v>
      </c>
      <c r="B650" s="84"/>
      <c r="C650" s="295"/>
      <c r="D650" s="297"/>
      <c r="E650" s="319" t="s">
        <v>941</v>
      </c>
      <c r="F650" s="320"/>
      <c r="G650" s="320"/>
      <c r="H650" s="321"/>
      <c r="I650" s="122" t="s">
        <v>458</v>
      </c>
      <c r="J650" s="116">
        <f t="shared" si="32"/>
        <v>45</v>
      </c>
      <c r="K650" s="201" t="str">
        <f t="shared" si="33"/>
        <v/>
      </c>
      <c r="L650" s="117">
        <v>22</v>
      </c>
      <c r="M650" s="117">
        <v>23</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59</v>
      </c>
      <c r="K655" s="201" t="str">
        <f t="shared" si="33"/>
        <v/>
      </c>
      <c r="L655" s="117">
        <v>29</v>
      </c>
      <c r="M655" s="117">
        <v>30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53</v>
      </c>
      <c r="K657" s="201" t="str">
        <f t="shared" si="33"/>
        <v/>
      </c>
      <c r="L657" s="117">
        <v>27</v>
      </c>
      <c r="M657" s="117">
        <v>26</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36A2C9-B437-44C0-B4AB-D455972D5F74}"/>
    <hyperlink ref="J71:L71" location="病院!B464" display="・手術の状況" xr:uid="{51EC7CE7-1090-4285-9FC0-0E39FEDACDF2}"/>
    <hyperlink ref="J72:L72" location="病院!B500" display="・がん、脳卒中、心筋梗塞、分娩、精神医療への対応状況" xr:uid="{CF744BAE-76DD-434C-9541-1293013CCFCC}"/>
    <hyperlink ref="J73:L73" location="病院!B541" display="・重症患者への対応状況" xr:uid="{8FCAAC94-F0B6-4A0B-8FC3-240149FA9E20}"/>
    <hyperlink ref="J74:L74" location="病院!B586" display="・救急医療の実施状況" xr:uid="{8FE8CA38-313B-43F5-A489-85DD669C6510}"/>
    <hyperlink ref="J75:L75" location="病院!B609" display="・急性期後の支援、在宅復帰の支援の状況" xr:uid="{8F809D74-BCDB-4CD8-BD7E-3342F1E26FBE}"/>
    <hyperlink ref="J76:L76" location="病院!B627" display="・全身管理の状況" xr:uid="{AE203495-FCAE-413F-AA39-3696251C9308}"/>
    <hyperlink ref="J78:L78" location="病院!B679" display="・長期療養患者の受入状況" xr:uid="{8AFB8765-2A63-48B4-B52D-15A0645FDE31}"/>
    <hyperlink ref="J77:L77" location="病院!B642" display="・リハビリテーションの実施状況" xr:uid="{4E364EE7-A742-4E74-B200-DD4EF764935B}"/>
    <hyperlink ref="J79:L79" location="病院!B689" display="・重度の障害児等の受入状況" xr:uid="{D38D1B55-3833-4012-B0C2-594A6073AE2D}"/>
    <hyperlink ref="J80:L80" location="病院!B702" display="・医科歯科の連携状況" xr:uid="{7461402C-4326-4E05-ADF0-394C69E26518}"/>
    <hyperlink ref="M71:N71" location="'病院(H30案)'!B448" display="・手術の状況" xr:uid="{503BE23B-9021-4190-881A-BC61E098F7F9}"/>
    <hyperlink ref="M72:N72" location="'病院(H30案)'!B484" display="・がん、脳卒中、心筋梗塞、分娩、精神医療への対応状況" xr:uid="{7481B74B-7C1E-4A69-8982-86BF2CA22B83}"/>
    <hyperlink ref="M73:N73" location="'病院(H30案)'!B525" display="・重症患者への対応状況" xr:uid="{7316E5DB-8200-4282-85F4-739887CBB313}"/>
    <hyperlink ref="M74:N74" location="'病院(H30案)'!B570" display="・救急医療の実施状況" xr:uid="{D09AAE6A-3FF2-4E42-A98C-9139113D9B37}"/>
    <hyperlink ref="M75:N75" location="'病院(H30案)'!B593" display="・急性期後の支援、在宅復帰の支援の状況" xr:uid="{B39F7F1B-95D4-468A-B3FB-D83C3C710353}"/>
    <hyperlink ref="C71:G71" location="病院!B87" display="・設置主体" xr:uid="{73876B93-E2D5-4959-B373-C9E6CCB93EC2}"/>
    <hyperlink ref="C72:G72" location="病院!B95" display="・病床の状況" xr:uid="{DBC8746A-C08D-4808-9651-F02BB04FFA57}"/>
    <hyperlink ref="C73:G73" location="病院!B116" display="・診療科" xr:uid="{95E12339-E41D-4EB5-B1F2-B3A92C270085}"/>
    <hyperlink ref="C74:G74" location="病院!B127" display="・入院基本料・特定入院料及び届出病床数" xr:uid="{D428512C-40C9-4047-89F7-6C333FA755D3}"/>
    <hyperlink ref="C75:G75" location="病院!B141" display="・算定する入院基本用・特定入院料等の状況" xr:uid="{6E8350A8-EE77-4068-87EB-FB92308EC7E0}"/>
    <hyperlink ref="C76:G76" location="病院!B224" display="・DPC医療機関群の種類" xr:uid="{AF2A1E34-1DB3-44F4-B76D-EAC0EFC6EF43}"/>
    <hyperlink ref="C77:G77" location="病院!B232" display="・救急告示病院、二次救急医療施設、三次救急医療施設の告示・認定の有無" xr:uid="{6CAFB8D5-F55C-4407-96B1-D5DBE7022FC1}"/>
    <hyperlink ref="C78:F78" location="病院!B242" display="・承認の有無" xr:uid="{0577AD47-A4F1-4D1E-9DB8-D3801A6FEDD5}"/>
    <hyperlink ref="C79:F79" location="病院!B251" display="・診療報酬の届出の有無" xr:uid="{68A528FF-66BE-477F-9E6A-561651CD8328}"/>
    <hyperlink ref="C80:F80" location="病院!B261" display="・職員数の状況" xr:uid="{2A115C22-7482-4A3D-AF15-6D9061DE18D3}"/>
    <hyperlink ref="C81:F81" location="病院!B320" display="・退院調整部門の設置状況" xr:uid="{B198164B-8417-4C42-9D19-03DBF6ECEFE1}"/>
    <hyperlink ref="C82:F82" location="病院!B340" display="・医療機器の台数" xr:uid="{75EABC71-42FC-4601-A1A5-FDDF91D6B860}"/>
    <hyperlink ref="C83:G83" location="病院!B365" display="・過去1年間の間に病棟の再編・見直しがあった場合の報告対象期間" xr:uid="{B13F82D0-D4FA-4F61-91CB-A51CAE5DF702}"/>
    <hyperlink ref="H71:I71" location="病院!B388" display="・入院患者の状況（年間）" xr:uid="{AFF61D39-B29A-49FF-87A6-7AB2DDA49FE8}"/>
    <hyperlink ref="H72:I72" location="病院!B401" display="・入院患者の状況（年間／入棟前の場所・退棟先の場所の状況）" xr:uid="{471EB77C-1C09-4903-B5B2-16BE50491666}"/>
    <hyperlink ref="H73:I73" location="病院!B426" display="・退院後に在宅医療を必要とする患者の状況" xr:uid="{BAFE6DCD-236F-4B14-B12A-E776BA956D29}"/>
    <hyperlink ref="H74:I74" location="病院!B438" display="・看取りを行った患者数" xr:uid="{7E50A737-4991-47F3-AE3B-8B9918C888A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2019-11-15T06:39:23Z</dcterms:modified>
</cp:coreProperties>
</file>