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B058B8A-2DC7-4CE6-84D7-7EB83472644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<sst xmlns="http://schemas.openxmlformats.org/spreadsheetml/2006/main" count="3550" uniqueCount="1057">
  <si>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</si>
  <si>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</si>
  <si>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</si>
  <si>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</si>
  <si>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</si>
  <si>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</si>
  <si>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</si>
  <si>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</si>
  <si>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</si>
  <si>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</si>
  <si>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</si>
  <si>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</si>
  <si>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</si>
  <si>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</si>
  <si>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</si>
  <si>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</si>
  <si>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</si>
  <si>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</si>
  <si>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</si>
  <si>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</si>
  <si>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</si>
  <si>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</si>
  <si>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</si>
  <si>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</si>
  <si>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</si>
  <si>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</si>
  <si>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</si>
  <si>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</si>
  <si>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</si>
  <si>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</si>
  <si>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</si>
  <si>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</si>
  <si>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</si>
  <si>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</si>
  <si>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</si>
  <si>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</si>
  <si>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</si>
  <si>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</si>
  <si>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</si>
  <si>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</si>
  <si>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</si>
  <si>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</si>
  <si>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</si>
  <si>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</si>
  <si>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</si>
  <si>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</si>
  <si>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</si>
  <si>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</si>
  <si>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</si>
  <si>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</si>
  <si>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</si>
  <si>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</si>
  <si>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</si>
  <si>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</si>
  <si>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</si>
  <si>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</si>
  <si>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</si>
  <si>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</si>
  <si>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</si>
  <si>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</si>
  <si>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</si>
  <si>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</si>
  <si>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</si>
  <si>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</si>
  <si>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</si>
  <si>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</si>
  <si>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</si>
  <si>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</si>
  <si>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</si>
  <si>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</si>
  <si>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</si>
  <si>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</si>
  <si>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</si>
  <si>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</si>
  <si>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</si>
  <si>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</si>
  <si>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</si>
  <si>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</si>
  <si>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</si>
  <si>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</si>
  <si>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</si>
  <si>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</si>
  <si>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</si>
  <si>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</si>
  <si>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</si>
  <si>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</si>
  <si>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</si>
  <si>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</si>
  <si>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</si>
  <si>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</si>
  <si>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</si>
  <si>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</si>
  <si>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</si>
  <si>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</si>
  <si>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</si>
  <si>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</si>
  <si>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</si>
  <si>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</si>
  <si>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</si>
  <si>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</si>
  <si>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</si>
  <si>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</si>
  <si>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</si>
  <si>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</si>
  <si>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</si>
  <si>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</si>
  <si>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</si>
  <si>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</si>
  <si>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</si>
  <si>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</si>
  <si>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</si>
  <si>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</si>
  <si>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</si>
  <si>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</si>
  <si>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</si>
  <si>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</si>
  <si>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</si>
  <si>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</si>
  <si>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</si>
  <si>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</si>
  <si>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</si>
  <si>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</si>
  <si>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</si>
  <si>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</si>
  <si>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</si>
  <si>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</si>
  <si>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</si>
  <si>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</si>
  <si>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</si>
  <si>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</si>
  <si>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</si>
  <si>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</si>
  <si>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</si>
  <si>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</si>
  <si>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</si>
  <si>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</si>
  <si>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</si>
  <si>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</si>
  <si>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</si>
  <si>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</si>
  <si>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</si>
  <si>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</si>
  <si>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</si>
  <si>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</si>
  <si>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</si>
  <si>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</si>
  <si>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</si>
  <si>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</si>
  <si>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</si>
  <si>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</si>
  <si>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</si>
  <si>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</si>
  <si>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</si>
  <si>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</si>
  <si>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</si>
  <si>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</si>
  <si>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</si>
  <si>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</si>
  <si>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</si>
  <si>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</si>
  <si>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</si>
  <si>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</si>
  <si>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</si>
  <si>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</si>
  <si>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</si>
  <si>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</si>
  <si>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</si>
  <si>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</si>
  <si>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</si>
  <si>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</si>
  <si>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</si>
  <si>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</si>
  <si>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</si>
  <si>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</si>
  <si>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</si>
  <si>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</si>
  <si>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</si>
  <si>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</si>
  <si>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</si>
  <si>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</si>
  <si>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</si>
  <si>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</si>
  <si>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</si>
  <si>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</si>
  <si>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</si>
  <si>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</si>
  <si>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</si>
  <si>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</si>
  <si>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</si>
  <si>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</si>
  <si>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</si>
  <si>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</si>
  <si>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</si>
  <si>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</si>
  <si>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</si>
  <si>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</si>
  <si>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</si>
  <si>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</si>
  <si>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</si>
  <si>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</si>
  <si>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</si>
  <si>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</si>
  <si>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</si>
  <si>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</si>
  <si>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</si>
  <si>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</si>
  <si>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</si>
  <si>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</si>
  <si>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</si>
  <si>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</si>
  <si>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</si>
  <si>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</si>
  <si>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</si>
  <si>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</si>
  <si>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</si>
  <si>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</si>
  <si>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</si>
  <si>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</si>
  <si>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</si>
  <si>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</si>
  <si>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</si>
  <si>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</si>
  <si>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</si>
  <si>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</si>
  <si>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</si>
  <si>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</si>
  <si>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</si>
  <si>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</si>
  <si>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</si>
  <si>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</si>
  <si>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</si>
  <si>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</si>
  <si>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</si>
  <si>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</si>
  <si>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</si>
  <si>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</si>
  <si>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</si>
  <si>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</si>
  <si>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</si>
  <si>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</si>
  <si>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</si>
  <si>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</si>
  <si>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</si>
  <si>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</si>
  <si>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</si>
  <si>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</si>
  <si>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</si>
  <si>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</si>
  <si>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</si>
  <si>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</si>
  <si>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</si>
  <si>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</si>
  <si>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</si>
  <si>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</si>
  <si>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</si>
  <si>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</si>
  <si>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</si>
  <si>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</si>
  <si>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</si>
  <si>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</si>
  <si>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</si>
  <si>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</si>
  <si>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</si>
  <si>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</si>
  <si>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</si>
  <si>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</si>
  <si>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</si>
  <si>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</si>
  <si>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</si>
  <si>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</si>
  <si>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</si>
  <si>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</si>
  <si>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</si>
  <si>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</si>
  <si>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</si>
  <si>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</si>
  <si>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</si>
  <si>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</si>
  <si>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</si>
  <si>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</si>
  <si>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</si>
  <si>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</si>
  <si>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</si>
  <si>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</si>
  <si>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</si>
  <si>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</si>
  <si>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</si>
  <si>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</si>
  <si>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</si>
  <si>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</si>
  <si>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</si>
  <si>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</si>
  <si>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</si>
  <si>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</si>
  <si>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</si>
  <si>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</si>
  <si>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</si>
  <si>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</si>
  <si>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</si>
  <si>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</si>
  <si>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</si>
  <si>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</si>
  <si>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</si>
  <si>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</si>
  <si>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</si>
  <si>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</si>
  <si>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</si>
  <si>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</si>
  <si>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</si>
  <si>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</si>
  <si>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</si>
  <si>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</si>
  <si>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</si>
  <si>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</si>
  <si>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</si>
  <si>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</si>
  <si>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</si>
  <si>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</si>
  <si>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</si>
  <si>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</si>
  <si>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</si>
  <si>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</si>
  <si>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</si>
  <si>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</si>
  <si>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</si>
  <si>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</si>
  <si>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</si>
  <si>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</si>
  <si>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</si>
  <si>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</si>
  <si>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</si>
  <si>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</si>
  <si>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</si>
  <si>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</si>
  <si>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</si>
  <si>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</si>
  <si>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</si>
  <si>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</si>
  <si>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</si>
  <si>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</si>
  <si>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</si>
  <si>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</si>
  <si>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</si>
  <si>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</si>
  <si>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</si>
  <si>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</si>
  <si>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</si>
  <si>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</si>
  <si>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</si>
  <si>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</si>
  <si>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</si>
  <si>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</si>
  <si>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</si>
  <si>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</si>
  <si>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</si>
  <si>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</si>
  <si>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</si>
  <si>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</si>
  <si>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</si>
  <si>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</si>
  <si>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</si>
  <si>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</si>
  <si>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</si>
  <si>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</si>
  <si>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</si>
  <si>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</si>
  <si>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</si>
  <si>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</si>
  <si>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</si>
  <si>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</si>
  <si>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</si>
  <si>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</si>
  <si>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</si>
  <si>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</si>
  <si>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</si>
  <si>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</si>
  <si>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</si>
  <si>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</si>
  <si>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</si>
  <si>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</si>
  <si>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</si>
  <si>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</si>
  <si>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</si>
  <si>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</si>
  <si>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</si>
  <si>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</si>
  <si>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</si>
  <si>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</si>
  <si>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</si>
  <si>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</si>
  <si>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</si>
  <si>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</si>
  <si>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</si>
  <si>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</si>
  <si>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</si>
  <si>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</si>
  <si>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</si>
  <si>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</si>
  <si>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</si>
  <si>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</si>
  <si>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</si>
  <si>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</si>
  <si>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</si>
  <si>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</si>
  <si>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</si>
  <si>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</si>
  <si>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</si>
  <si>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</si>
  <si>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</si>
  <si>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</si>
  <si>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</si>
  <si>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</si>
  <si>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</si>
  <si>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</si>
  <si>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</si>
  <si>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</si>
  <si>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</si>
  <si>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</si>
  <si>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</si>
  <si>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</si>
  <si>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</si>
  <si>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</si>
  <si>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</si>
  <si>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</si>
  <si>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</si>
  <si>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</si>
  <si>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</si>
  <si>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</si>
  <si>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</si>
  <si>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</si>
  <si>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</si>
  <si>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</si>
  <si>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</si>
  <si>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</si>
  <si>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</si>
  <si>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</si>
  <si>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</si>
  <si>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</si>
  <si>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</si>
  <si>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</si>
  <si>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</si>
  <si>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</si>
  <si>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</si>
  <si>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</si>
  <si>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</si>
  <si>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</si>
  <si>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</si>
  <si>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</si>
  <si>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</si>
  <si>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</si>
  <si>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</si>
  <si>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</si>
  <si>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</si>
  <si>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</si>
  <si>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</si>
  <si>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</si>
  <si>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</si>
  <si>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</si>
  <si>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</si>
  <si>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</si>
  <si>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</si>
  <si>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</si>
  <si>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</si>
  <si>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</si>
  <si>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</si>
  <si>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</si>
  <si>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</si>
  <si>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</si>
  <si>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</si>
  <si>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</si>
  <si>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</si>
  <si>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</si>
  <si>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</si>
  <si>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</si>
  <si>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</si>
  <si>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</si>
  <si>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</si>
  <si>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</si>
  <si>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</si>
  <si>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</si>
  <si>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</si>
  <si>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</si>
  <si>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</si>
  <si>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</si>
  <si>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</si>
  <si>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</si>
  <si>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</si>
  <si>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</si>
  <si>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</si>
  <si>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</si>
  <si>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</si>
  <si>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</si>
  <si>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</si>
  <si>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</si>
  <si>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</si>
  <si>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</si>
  <si>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</si>
  <si>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</si>
  <si>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</si>
  <si>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</si>
  <si>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</si>
  <si>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</si>
  <si>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</si>
  <si>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</si>
  <si>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</si>
  <si>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</si>
  <si>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</si>
  <si>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</si>
  <si>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</si>
  <si>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</si>
  <si>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</si>
  <si>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</si>
  <si>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</si>
  <si>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</si>
  <si>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</si>
  <si>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</si>
  <si>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</si>
  <si>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</si>
  <si>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</si>
  <si>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</si>
  <si>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</si>
  <si>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</si>
  <si>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</si>
  <si>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</si>
  <si>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</si>
  <si>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</si>
  <si>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</si>
  <si>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</si>
  <si>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</si>
  <si>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</si>
  <si>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</si>
  <si>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</si>
  <si>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</si>
  <si>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</si>
  <si>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</si>
  <si>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</si>
  <si>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</si>
  <si>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</si>
  <si>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</si>
  <si>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</si>
  <si>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</si>
  <si>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</si>
  <si>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</si>
  <si>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</si>
  <si>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</si>
  <si>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</si>
  <si>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</si>
  <si>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</si>
  <si>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</si>
  <si>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</si>
  <si>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</si>
  <si>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</si>
  <si>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</si>
  <si>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</si>
  <si>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</si>
  <si>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</si>
  <si>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</si>
  <si>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</si>
  <si>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</si>
  <si>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</si>
  <si>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</si>
  <si>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</si>
  <si>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</si>
  <si>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</si>
  <si>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</si>
  <si>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</si>
  <si>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</si>
  <si>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</si>
  <si>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</si>
  <si>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</si>
  <si>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</si>
  <si>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</si>
  <si>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</si>
  <si>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</si>
  <si>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</si>
  <si>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</si>
  <si>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</si>
  <si>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</si>
  <si>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</si>
  <si>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</si>
  <si>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</si>
  <si>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</si>
  <si>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</si>
  <si>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</si>
  <si>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</si>
  <si>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</si>
  <si>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</si>
  <si>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</si>
  <si>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</si>
  <si>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</si>
  <si>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</si>
  <si>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</si>
  <si>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</si>
  <si>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</si>
  <si>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</si>
  <si>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</si>
  <si>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</si>
  <si>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</si>
  <si>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</si>
  <si>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</si>
  <si>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</si>
  <si>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</si>
  <si>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</si>
  <si>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</si>
  <si>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</si>
  <si>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</si>
  <si>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</si>
  <si>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</si>
  <si>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</si>
  <si>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</si>
  <si>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</si>
  <si>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</si>
  <si>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</si>
  <si>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</si>
  <si>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</si>
  <si>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</si>
  <si>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</si>
  <si>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</si>
  <si>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</si>
  <si>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</si>
  <si>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</si>
  <si>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</si>
  <si>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</si>
  <si>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</si>
  <si>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</si>
  <si>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</si>
  <si>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</si>
  <si>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</si>
  <si>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</si>
  <si>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</si>
  <si>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</si>
  <si>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</si>
  <si>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</si>
  <si>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</si>
  <si>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</si>
  <si>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</si>
  <si>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</si>
  <si>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</si>
  <si>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</si>
  <si>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</si>
  <si>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</si>
  <si>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</si>
  <si>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</si>
  <si>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</si>
  <si>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</si>
  <si>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</si>
  <si>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</si>
  <si>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</si>
  <si>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</si>
  <si>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</si>
  <si>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</si>
  <si>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</si>
  <si>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</si>
  <si>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</si>
  <si>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</si>
  <si>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</si>
  <si>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</si>
  <si>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</si>
  <si>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</si>
  <si>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</si>
  <si>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</si>
  <si>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</si>
  <si>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</si>
  <si>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</si>
  <si>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</si>
  <si>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</si>
  <si>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</si>
  <si>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</si>
  <si>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</si>
  <si>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</si>
  <si>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</si>
  <si>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</si>
  <si>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</si>
  <si>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</si>
  <si>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</si>
  <si>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</si>
  <si>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</si>
  <si>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</si>
  <si>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</si>
  <si>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</si>
  <si>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</si>
  <si>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</si>
  <si>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</si>
  <si>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</si>
  <si>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</si>
  <si>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</si>
  <si>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</si>
  <si>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</si>
  <si>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</si>
  <si>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</si>
  <si>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</si>
  <si>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</si>
  <si>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</si>
  <si>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</si>
  <si>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</si>
  <si>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</si>
  <si>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</si>
  <si>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</si>
  <si>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</si>
  <si>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</si>
  <si>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</si>
  <si>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</si>
  <si>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</si>
  <si>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</si>
  <si>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</si>
  <si>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</si>
  <si>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</si>
  <si>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</si>
  <si>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</si>
  <si>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</si>
  <si>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</si>
  <si>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</si>
  <si>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</si>
  <si>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</si>
  <si>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</si>
  <si>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</si>
  <si>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</si>
  <si>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</si>
  <si>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</si>
  <si>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</si>
  <si>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</si>
  <si>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</si>
  <si>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</si>
  <si>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</si>
  <si>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</si>
  <si>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</si>
  <si>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</si>
  <si>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</si>
  <si>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</si>
  <si>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</si>
  <si>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</si>
  <si>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</si>
  <si>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</si>
  <si>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</si>
  <si>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</si>
  <si>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</si>
  <si>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</si>
  <si>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</si>
  <si>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</si>
  <si>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</si>
  <si>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</si>
  <si>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</si>
  <si>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</si>
  <si>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</si>
  <si>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</si>
  <si>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</si>
  <si>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</si>
  <si>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</si>
  <si>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</si>
  <si>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</si>
  <si>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</si>
  <si>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</si>
  <si>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</si>
  <si>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</si>
  <si>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</si>
  <si>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</si>
  <si>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</si>
  <si>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</si>
  <si>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</si>
  <si>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</si>
  <si>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</si>
  <si>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</si>
  <si>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</si>
  <si>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</si>
  <si>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</si>
  <si>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</si>
  <si>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</si>
  <si>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</si>
  <si>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</si>
  <si>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</si>
  <si>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</si>
  <si>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</si>
  <si>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</si>
  <si>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</si>
  <si>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</si>
  <si>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</si>
  <si>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</si>
  <si>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</si>
  <si>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</si>
  <si>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</si>
  <si>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</si>
  <si>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</si>
  <si>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</si>
  <si>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</si>
  <si>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</si>
  <si>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</si>
  <si>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</si>
  <si>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</si>
  <si>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</si>
  <si>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</si>
  <si>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</si>
  <si>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</si>
  <si>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</si>
  <si>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</si>
  <si>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</si>
  <si>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</si>
  <si>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</si>
  <si>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</si>
  <si>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</si>
  <si>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</si>
  <si>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</si>
  <si>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</si>
  <si>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</si>
  <si>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</si>
  <si>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</si>
  <si>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</si>
  <si>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</si>
  <si>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</si>
  <si>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</si>
  <si>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</si>
  <si>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</si>
  <si>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</si>
  <si>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</si>
  <si>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</si>
  <si>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</si>
  <si>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</si>
  <si>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</si>
  <si>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</si>
  <si>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</si>
  <si>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</si>
  <si>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</si>
  <si>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</si>
  <si>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</si>
  <si>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</si>
  <si>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</si>
  <si>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</si>
  <si>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</si>
  <si>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</si>
  <si>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</si>
  <si>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</si>
  <si>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</si>
  <si>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</si>
  <si>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</si>
  <si>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</si>
  <si>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</si>
  <si>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</si>
  <si>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</si>
  <si>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</si>
  <si>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</si>
  <si>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</si>
  <si>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</si>
  <si>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</si>
  <si>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</si>
  <si>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</si>
  <si>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</si>
  <si>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</si>
  <si>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</si>
  <si>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</si>
  <si>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</si>
  <si>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</si>
  <si>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</si>
  <si>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</si>
  <si>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</si>
  <si>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</si>
  <si>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</si>
  <si>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</si>
  <si>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</si>
  <si>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</si>
  <si>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</si>
  <si>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</si>
  <si>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</si>
  <si>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</si>
  <si>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</si>
  <si>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</si>
  <si>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</si>
  <si>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</si>
  <si>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</si>
  <si>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</si>
  <si>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</si>
  <si>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</si>
  <si>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</si>
  <si>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</si>
  <si>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</si>
  <si>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</si>
  <si>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</si>
  <si>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</si>
  <si>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</si>
  <si>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</si>
  <si>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</si>
  <si>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</si>
  <si>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</si>
  <si>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</si>
  <si>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</si>
  <si>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</si>
  <si>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</si>
  <si>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</si>
  <si>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</si>
  <si>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</si>
  <si>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</si>
  <si>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</si>
  <si>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</si>
  <si>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</si>
  <si>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</si>
  <si>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</si>
  <si>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</si>
  <si>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</si>
  <si>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</si>
  <si>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</si>
  <si>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</si>
  <si>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</si>
  <si>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</si>
  <si>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</si>
  <si>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</si>
  <si>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</si>
  <si>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</si>
  <si>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</si>
  <si>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</si>
  <si>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</si>
  <si>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</si>
  <si>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</si>
  <si>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</si>
  <si>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</si>
  <si>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</si>
  <si>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</si>
  <si>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</si>
  <si>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</si>
  <si>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</si>
  <si>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</si>
  <si>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</si>
  <si>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</si>
  <si>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</si>
  <si>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</si>
  <si>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</si>
  <si>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</si>
  <si>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</si>
  <si>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</si>
  <si>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</si>
  <si>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</si>
  <si>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</si>
  <si>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</si>
  <si>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</si>
  <si>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</si>
  <si>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</si>
  <si>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</si>
  <si>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</si>
  <si>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</si>
  <si>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</si>
  <si>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</si>
  <si>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</si>
  <si>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</si>
  <si>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</si>
  <si>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</si>
  <si>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</si>
  <si>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</si>
  <si>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</si>
  <si>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</si>
  <si>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</si>
  <si>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</si>
  <si>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</si>
  <si>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</si>
  <si>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</si>
  <si>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</si>
  <si>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</si>
  <si>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</si>
  <si>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</si>
  <si>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</si>
  <si>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</si>
  <si>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</si>
  <si>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</si>
  <si>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</si>
  <si>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</si>
  <si>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</si>
  <si>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</si>
  <si>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</si>
  <si>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</si>
  <si>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</si>
  <si>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</si>
  <si>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</si>
  <si>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</si>
  <si>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</si>
  <si>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</si>
  <si>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</si>
  <si>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</si>
  <si>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</si>
  <si>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</si>
  <si>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</si>
  <si>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</si>
  <si>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</si>
  <si>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</si>
  <si>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</si>
  <si>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</si>
  <si>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</si>
  <si>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</si>
  <si>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</si>
  <si>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</si>
  <si>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</si>
  <si>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</si>
  <si>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</si>
  <si>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</si>
  <si>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</si>
  <si>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</si>
  <si>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</si>
  <si>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</si>
  <si>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</si>
  <si>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</si>
  <si>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</si>
  <si>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</si>
  <si>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</si>
  <si>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</si>
  <si>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</si>
  <si>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</si>
  <si>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</si>
  <si>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</si>
  <si>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</si>
  <si>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</si>
  <si>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</si>
  <si>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</si>
  <si>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</si>
  <si>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</si>
  <si>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</si>
  <si>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</si>
  <si>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</si>
  <si>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</si>
  <si>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</si>
  <si>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</si>
  <si>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</si>
  <si>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</si>
  <si>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</si>
  <si>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</si>
  <si>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</si>
  <si>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</si>
  <si>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</si>
  <si>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</si>
  <si>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</si>
  <si>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</si>
  <si>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</si>
  <si>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</si>
  <si>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</si>
  <si>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</si>
  <si>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</si>
  <si>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</si>
  <si>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</si>
  <si>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</si>
  <si>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</si>
  <si>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医療法人社団千葉光徳会中沢病院</t>
    <phoneticPr fontId="3"/>
  </si>
  <si>
    <t>〒286-0222 富里市中沢１５９６－５</t>
    <phoneticPr fontId="3"/>
  </si>
  <si>
    <t>〇</t>
  </si>
  <si>
    <t>2019年12月</t>
  </si>
  <si>
    <t>医療法人</t>
  </si>
  <si>
    <t>複数の診療科で活用</t>
  </si>
  <si>
    <t>内科</t>
  </si>
  <si>
    <t>精神科</t>
  </si>
  <si>
    <t>リハビリテーション科</t>
  </si>
  <si>
    <t>療養病棟入院料１</t>
  </si>
  <si>
    <t>ＤＰＣ病院ではない</t>
  </si>
  <si>
    <t>有</t>
  </si>
  <si>
    <t>-</t>
    <phoneticPr fontId="3"/>
  </si>
  <si>
    <t>1病棟</t>
  </si>
  <si>
    <t>慢性期機能</t>
  </si>
  <si>
    <t>2病棟</t>
  </si>
  <si>
    <t>3病棟</t>
  </si>
  <si>
    <t>4病棟</t>
  </si>
  <si>
    <t>5病棟</t>
  </si>
  <si>
    <t>b</t>
  </si>
  <si>
    <t>休床の為</t>
  </si>
  <si>
    <t>6病棟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</si>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</sst>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4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1047</v>
      </c>
      <c r="M9" s="282" t="s">
        <v>1049</v>
      </c>
      <c r="N9" s="282" t="s">
        <v>1050</v>
      </c>
      <c r="O9" s="282" t="s">
        <v>1051</v>
      </c>
      <c r="P9" s="282" t="s">
        <v>1052</v>
      </c>
      <c r="Q9" s="282" t="s">
        <v>1055</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c r="M11" s="25"/>
      <c r="N11" s="25"/>
      <c r="O11" s="25"/>
      <c r="P11" s="25"/>
      <c r="Q11" s="25"/>
    </row>
    <row r="12" spans="1:22" s="21" customFormat="1" ht="34.5" customHeight="1">
      <c r="A12" s="244" t="s">
        <v>606</v>
      </c>
      <c r="B12" s="24"/>
      <c r="C12" s="19"/>
      <c r="D12" s="19"/>
      <c r="E12" s="19"/>
      <c r="F12" s="19"/>
      <c r="G12" s="19"/>
      <c r="H12" s="20"/>
      <c r="I12" s="421" t="s">
        <v>4</v>
      </c>
      <c r="J12" s="421"/>
      <c r="K12" s="421"/>
      <c r="L12" s="29"/>
      <c r="M12" s="29"/>
      <c r="N12" s="29"/>
      <c r="O12" s="29"/>
      <c r="P12" s="29"/>
      <c r="Q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c r="P13" s="28" t="s">
        <v>1036</v>
      </c>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t="s">
        <v>1036</v>
      </c>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1053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1047</v>
      </c>
      <c r="M22" s="282" t="s">
        <v>1049</v>
      </c>
      <c r="N22" s="282" t="s">
        <v>1050</v>
      </c>
      <c r="O22" s="282" t="s">
        <v>1051</v>
      </c>
      <c r="P22" s="282" t="s">
        <v>1052</v>
      </c>
      <c r="Q22" s="282" t="s">
        <v>1055</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c r="N24" s="25"/>
      <c r="O24" s="25"/>
      <c r="P24" s="25"/>
      <c r="Q24" s="25"/>
    </row>
    <row r="25" spans="1:22" s="21" customFormat="1" ht="34.5" customHeight="1">
      <c r="A25" s="244" t="s">
        <v>607</v>
      </c>
      <c r="B25" s="24"/>
      <c r="C25" s="19"/>
      <c r="D25" s="19"/>
      <c r="E25" s="19"/>
      <c r="F25" s="19"/>
      <c r="G25" s="19"/>
      <c r="H25" s="20"/>
      <c r="I25" s="302" t="s">
        <v>4</v>
      </c>
      <c r="J25" s="303"/>
      <c r="K25" s="304"/>
      <c r="L25" s="29"/>
      <c r="M25" s="29"/>
      <c r="N25" s="29"/>
      <c r="O25" s="29"/>
      <c r="P25" s="29"/>
      <c r="Q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t="s">
        <v>1036</v>
      </c>
      <c r="M28" s="29" t="s">
        <v>1036</v>
      </c>
      <c r="N28" s="29" t="s">
        <v>1036</v>
      </c>
      <c r="O28" s="29" t="s">
        <v>1036</v>
      </c>
      <c r="P28" s="29" t="s">
        <v>1036</v>
      </c>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1047</v>
      </c>
      <c r="M35" s="282" t="s">
        <v>1049</v>
      </c>
      <c r="N35" s="282" t="s">
        <v>1050</v>
      </c>
      <c r="O35" s="282" t="s">
        <v>1051</v>
      </c>
      <c r="P35" s="282" t="s">
        <v>1052</v>
      </c>
      <c r="Q35" s="282" t="s">
        <v>1055</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1047</v>
      </c>
      <c r="M44" s="282" t="s">
        <v>1049</v>
      </c>
      <c r="N44" s="282" t="s">
        <v>1050</v>
      </c>
      <c r="O44" s="282" t="s">
        <v>1051</v>
      </c>
      <c r="P44" s="282" t="s">
        <v>1052</v>
      </c>
      <c r="Q44" s="282" t="s">
        <v>1055</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c r="M47" s="29"/>
      <c r="N47" s="29"/>
      <c r="O47" s="29"/>
      <c r="P47" s="29"/>
      <c r="Q47" s="29" t="s">
        <v>1036</v>
      </c>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t="s">
        <v>1036</v>
      </c>
      <c r="M50" s="29" t="s">
        <v>1036</v>
      </c>
      <c r="N50" s="29" t="s">
        <v>1036</v>
      </c>
      <c r="O50" s="29" t="s">
        <v>1036</v>
      </c>
      <c r="P50" s="29" t="s">
        <v>1036</v>
      </c>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c r="M52" s="29"/>
      <c r="N52" s="29"/>
      <c r="O52" s="29"/>
      <c r="P52" s="29"/>
      <c r="Q52" s="29"/>
    </row>
    <row r="53" spans="1:17" s="21" customFormat="1" ht="34.5" customHeight="1">
      <c r="A53" s="278" t="s">
        <v>981</v>
      </c>
      <c r="B53" s="17"/>
      <c r="C53" s="19"/>
      <c r="D53" s="19"/>
      <c r="E53" s="19"/>
      <c r="F53" s="19"/>
      <c r="G53" s="19"/>
      <c r="H53" s="20"/>
      <c r="I53" s="308" t="s">
        <v>982</v>
      </c>
      <c r="J53" s="308"/>
      <c r="K53" s="308"/>
      <c r="L53" s="29" t="s">
        <v>1037</v>
      </c>
      <c r="M53" s="29" t="s">
        <v>1037</v>
      </c>
      <c r="N53" s="29" t="s">
        <v>1037</v>
      </c>
      <c r="O53" s="29" t="s">
        <v>1037</v>
      </c>
      <c r="P53" s="29" t="s">
        <v>1037</v>
      </c>
      <c r="Q53" s="29" t="s">
        <v>1037</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1047</v>
      </c>
      <c r="M89" s="262" t="s">
        <v>1049</v>
      </c>
      <c r="N89" s="262" t="s">
        <v>1050</v>
      </c>
      <c r="O89" s="262" t="s">
        <v>1051</v>
      </c>
      <c r="P89" s="262" t="s">
        <v>1052</v>
      </c>
      <c r="Q89" s="262" t="s">
        <v>1055</v>
      </c>
    </row>
    <row r="90" spans="1:23"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1056</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1049</v>
      </c>
      <c r="N97" s="66" t="s">
        <v>1050</v>
      </c>
      <c r="O97" s="66" t="s">
        <v>1051</v>
      </c>
      <c r="P97" s="66" t="s">
        <v>1052</v>
      </c>
      <c r="Q97" s="66" t="s">
        <v>1055</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1056</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3" t="s">
        <v>46</v>
      </c>
      <c r="D103" s="335"/>
      <c r="E103" s="333" t="s">
        <v>42</v>
      </c>
      <c r="F103" s="334"/>
      <c r="G103" s="334"/>
      <c r="H103" s="335"/>
      <c r="I103" s="419"/>
      <c r="J103" s="256">
        <f t="shared" si="0"/>
        <v>311</v>
      </c>
      <c r="K103" s="237" t="str">
        <f t="shared" si="1"/>
        <v/>
      </c>
      <c r="L103" s="258">
        <v>45</v>
      </c>
      <c r="M103" s="258">
        <v>57</v>
      </c>
      <c r="N103" s="258">
        <v>45</v>
      </c>
      <c r="O103" s="258">
        <v>60</v>
      </c>
      <c r="P103" s="258">
        <v>60</v>
      </c>
      <c r="Q103" s="258">
        <v>44</v>
      </c>
    </row>
    <row r="104" spans="1:22" s="83" customFormat="1" ht="34.5" customHeight="1">
      <c r="A104" s="244" t="s">
        <v>614</v>
      </c>
      <c r="B104" s="84"/>
      <c r="C104" s="395"/>
      <c r="D104" s="396"/>
      <c r="E104" s="427"/>
      <c r="F104" s="428"/>
      <c r="G104" s="319" t="s">
        <v>47</v>
      </c>
      <c r="H104" s="321"/>
      <c r="I104" s="419"/>
      <c r="J104" s="256">
        <f t="shared" si="0"/>
        <v>311</v>
      </c>
      <c r="K104" s="237" t="str">
        <f t="shared" si="1"/>
        <v/>
      </c>
      <c r="L104" s="258">
        <v>45</v>
      </c>
      <c r="M104" s="258">
        <v>57</v>
      </c>
      <c r="N104" s="258">
        <v>45</v>
      </c>
      <c r="O104" s="258">
        <v>60</v>
      </c>
      <c r="P104" s="258">
        <v>60</v>
      </c>
      <c r="Q104" s="258">
        <v>44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267</v>
      </c>
      <c r="K106" s="237" t="str">
        <f t="shared" si="1"/>
        <v/>
      </c>
      <c r="L106" s="258">
        <v>45</v>
      </c>
      <c r="M106" s="258">
        <v>57</v>
      </c>
      <c r="N106" s="258">
        <v>45</v>
      </c>
      <c r="O106" s="258">
        <v>60</v>
      </c>
      <c r="P106" s="258">
        <v>60</v>
      </c>
      <c r="Q106" s="258">
        <v>0</v>
      </c>
    </row>
    <row r="107" spans="1:22" s="83" customFormat="1" ht="34.5" customHeight="1">
      <c r="A107" s="244" t="s">
        <v>614</v>
      </c>
      <c r="B107" s="84"/>
      <c r="C107" s="395"/>
      <c r="D107" s="396"/>
      <c r="E107" s="427"/>
      <c r="F107" s="428"/>
      <c r="G107" s="319" t="s">
        <v>47</v>
      </c>
      <c r="H107" s="321"/>
      <c r="I107" s="419"/>
      <c r="J107" s="256">
        <f t="shared" si="0"/>
        <v>267</v>
      </c>
      <c r="K107" s="237" t="str">
        <f t="shared" si="1"/>
        <v/>
      </c>
      <c r="L107" s="258">
        <v>45</v>
      </c>
      <c r="M107" s="258">
        <v>57</v>
      </c>
      <c r="N107" s="258">
        <v>45</v>
      </c>
      <c r="O107" s="258">
        <v>60</v>
      </c>
      <c r="P107" s="258">
        <v>60</v>
      </c>
      <c r="Q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311</v>
      </c>
      <c r="K109" s="237" t="str">
        <f t="shared" si="1"/>
        <v/>
      </c>
      <c r="L109" s="258">
        <v>45</v>
      </c>
      <c r="M109" s="258">
        <v>57</v>
      </c>
      <c r="N109" s="258">
        <v>45</v>
      </c>
      <c r="O109" s="258">
        <v>60</v>
      </c>
      <c r="P109" s="258">
        <v>60</v>
      </c>
      <c r="Q109" s="258">
        <v>44</v>
      </c>
    </row>
    <row r="110" spans="1:22" s="83" customFormat="1" ht="34.5" customHeight="1">
      <c r="A110" s="244" t="s">
        <v>614</v>
      </c>
      <c r="B110" s="84"/>
      <c r="C110" s="395"/>
      <c r="D110" s="396"/>
      <c r="E110" s="431"/>
      <c r="F110" s="432"/>
      <c r="G110" s="316" t="s">
        <v>47</v>
      </c>
      <c r="H110" s="318"/>
      <c r="I110" s="419"/>
      <c r="J110" s="256">
        <f t="shared" si="0"/>
        <v>44</v>
      </c>
      <c r="K110" s="237" t="str">
        <f t="shared" si="1"/>
        <v/>
      </c>
      <c r="L110" s="258">
        <v>0</v>
      </c>
      <c r="M110" s="258">
        <v>0</v>
      </c>
      <c r="N110" s="258">
        <v>0</v>
      </c>
      <c r="O110" s="258">
        <v>0</v>
      </c>
      <c r="P110" s="258">
        <v>0</v>
      </c>
      <c r="Q110" s="258">
        <v>44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1054</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66" t="s">
        <v>1051</v>
      </c>
      <c r="P118" s="66" t="s">
        <v>1052</v>
      </c>
      <c r="Q118" s="66" t="s">
        <v>1055</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1056</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1039</v>
      </c>
      <c r="P120" s="98" t="s">
        <v>1039</v>
      </c>
      <c r="Q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c r="N121" s="98" t="s">
        <v>1040</v>
      </c>
      <c r="O121" s="98" t="s">
        <v>1040</v>
      </c>
      <c r="P121" s="98" t="s">
        <v>1040</v>
      </c>
      <c r="Q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c r="N122" s="98" t="s">
        <v>1041</v>
      </c>
      <c r="O122" s="98" t="s">
        <v>1041</v>
      </c>
      <c r="P122" s="98" t="s">
        <v>1041</v>
      </c>
      <c r="Q122" s="98" t="s">
        <v>1041</v>
      </c>
    </row>
    <row r="123" spans="1:22" s="83" customFormat="1" ht="40.5" customHeight="1">
      <c r="A123" s="244" t="s">
        <v>620</v>
      </c>
      <c r="B123" s="1"/>
      <c r="C123" s="289"/>
      <c r="D123" s="290"/>
      <c r="E123" s="376"/>
      <c r="F123" s="377"/>
      <c r="G123" s="377"/>
      <c r="H123" s="378"/>
      <c r="I123" s="340"/>
      <c r="J123" s="105"/>
      <c r="K123" s="106"/>
      <c r="L123" s="98" t="s">
        <v>1042</v>
      </c>
      <c r="M123" s="98" t="s">
        <v>1042</v>
      </c>
      <c r="N123" s="98" t="s">
        <v>1042</v>
      </c>
      <c r="O123" s="98" t="s">
        <v>1042</v>
      </c>
      <c r="P123" s="98" t="s">
        <v>1042</v>
      </c>
      <c r="Q123" s="98" t="s">
        <v>1042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66" t="s">
        <v>1051</v>
      </c>
      <c r="P129" s="66" t="s">
        <v>1052</v>
      </c>
      <c r="Q129" s="66" t="s">
        <v>1055</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1056</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1043</v>
      </c>
      <c r="N131" s="98" t="s">
        <v>1043</v>
      </c>
      <c r="O131" s="98" t="s">
        <v>1043</v>
      </c>
      <c r="P131" s="98" t="s">
        <v>1043</v>
      </c>
      <c r="Q131" s="98" t="s">
        <v>1043</v>
      </c>
    </row>
    <row r="132" spans="1:22" s="83" customFormat="1" ht="34.5" customHeight="1">
      <c r="A132" s="244" t="s">
        <v>621</v>
      </c>
      <c r="B132" s="84"/>
      <c r="C132" s="295"/>
      <c r="D132" s="297"/>
      <c r="E132" s="319" t="s">
        <v>58</v>
      </c>
      <c r="F132" s="320"/>
      <c r="G132" s="320"/>
      <c r="H132" s="321"/>
      <c r="I132" s="388"/>
      <c r="J132" s="101"/>
      <c r="K132" s="102"/>
      <c r="L132" s="82">
        <v>45</v>
      </c>
      <c r="M132" s="82">
        <v>57</v>
      </c>
      <c r="N132" s="82">
        <v>45</v>
      </c>
      <c r="O132" s="82">
        <v>60</v>
      </c>
      <c r="P132" s="82">
        <v>60</v>
      </c>
      <c r="Q132" s="82">
        <v>44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66" t="s">
        <v>1051</v>
      </c>
      <c r="P143" s="66" t="s">
        <v>1052</v>
      </c>
      <c r="Q143" s="66" t="s">
        <v>1055</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1056</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f t="shared" si="2"/>
        <v>206</v>
      </c>
      <c r="K157" s="264" t="str">
        <f t="shared" si="3"/>
        <v/>
      </c>
      <c r="L157" s="117">
        <v>37</v>
      </c>
      <c r="M157" s="117">
        <v>48</v>
      </c>
      <c r="N157" s="117">
        <v>36</v>
      </c>
      <c r="O157" s="117">
        <v>44</v>
      </c>
      <c r="P157" s="117">
        <v>41</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66" t="s">
        <v>1051</v>
      </c>
      <c r="P226" s="66" t="s">
        <v>1052</v>
      </c>
      <c r="Q226" s="66" t="s">
        <v>1055</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1056</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66" t="s">
        <v>1051</v>
      </c>
      <c r="P234" s="66" t="s">
        <v>1052</v>
      </c>
      <c r="Q234" s="66" t="s">
        <v>1055</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1056</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66" t="s">
        <v>1051</v>
      </c>
      <c r="P244" s="66" t="s">
        <v>1052</v>
      </c>
      <c r="Q244" s="66" t="s">
        <v>1055</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1056</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66" t="s">
        <v>1051</v>
      </c>
      <c r="P253" s="66" t="s">
        <v>1052</v>
      </c>
      <c r="Q253" s="66" t="s">
        <v>1055</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1056</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66" t="s">
        <v>1051</v>
      </c>
      <c r="P263" s="66" t="s">
        <v>1052</v>
      </c>
      <c r="Q263" s="66" t="s">
        <v>1055</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1056</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2.8</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40</v>
      </c>
      <c r="K269" s="81" t="str">
        <f t="shared" si="8"/>
        <v/>
      </c>
      <c r="L269" s="147">
        <v>10</v>
      </c>
      <c r="M269" s="147">
        <v>8</v>
      </c>
      <c r="N269" s="147">
        <v>8</v>
      </c>
      <c r="O269" s="147">
        <v>7</v>
      </c>
      <c r="P269" s="147">
        <v>7</v>
      </c>
      <c r="Q269" s="147">
        <v>0</v>
      </c>
    </row>
    <row r="270" spans="1:22" s="83" customFormat="1" ht="34.5" customHeight="1">
      <c r="A270" s="249" t="s">
        <v>725</v>
      </c>
      <c r="B270" s="120"/>
      <c r="C270" s="370"/>
      <c r="D270" s="370"/>
      <c r="E270" s="370"/>
      <c r="F270" s="370"/>
      <c r="G270" s="370" t="s">
        <v>148</v>
      </c>
      <c r="H270" s="370"/>
      <c r="I270" s="403"/>
      <c r="J270" s="266">
        <f t="shared" si="9"/>
        <v>5.3999999999999995</v>
      </c>
      <c r="K270" s="81" t="str">
        <f t="shared" si="8"/>
        <v/>
      </c>
      <c r="L270" s="148">
        <v>0.8</v>
      </c>
      <c r="M270" s="148">
        <v>1.5</v>
      </c>
      <c r="N270" s="148">
        <v>1.8</v>
      </c>
      <c r="O270" s="148">
        <v>1.1000000000000001</v>
      </c>
      <c r="P270" s="148">
        <v>0.2</v>
      </c>
      <c r="Q270" s="148">
        <v>0</v>
      </c>
    </row>
    <row r="271" spans="1:22" s="83" customFormat="1" ht="34.5" customHeight="1">
      <c r="A271" s="249" t="s">
        <v>726</v>
      </c>
      <c r="B271" s="120"/>
      <c r="C271" s="370" t="s">
        <v>151</v>
      </c>
      <c r="D271" s="371"/>
      <c r="E271" s="371"/>
      <c r="F271" s="371"/>
      <c r="G271" s="370" t="s">
        <v>146</v>
      </c>
      <c r="H271" s="370"/>
      <c r="I271" s="403"/>
      <c r="J271" s="266">
        <f t="shared" si="9"/>
        <v>34</v>
      </c>
      <c r="K271" s="81" t="str">
        <f t="shared" si="8"/>
        <v/>
      </c>
      <c r="L271" s="147">
        <v>5</v>
      </c>
      <c r="M271" s="147">
        <v>6</v>
      </c>
      <c r="N271" s="147">
        <v>8</v>
      </c>
      <c r="O271" s="147">
        <v>7</v>
      </c>
      <c r="P271" s="147">
        <v>8</v>
      </c>
      <c r="Q271" s="147">
        <v>0</v>
      </c>
    </row>
    <row r="272" spans="1:22" s="83" customFormat="1" ht="34.5" customHeight="1">
      <c r="A272" s="249" t="s">
        <v>726</v>
      </c>
      <c r="B272" s="120"/>
      <c r="C272" s="371"/>
      <c r="D272" s="371"/>
      <c r="E272" s="371"/>
      <c r="F272" s="371"/>
      <c r="G272" s="370" t="s">
        <v>148</v>
      </c>
      <c r="H272" s="370"/>
      <c r="I272" s="403"/>
      <c r="J272" s="266">
        <f t="shared" si="9"/>
        <v>5</v>
      </c>
      <c r="K272" s="81" t="str">
        <f t="shared" si="8"/>
        <v/>
      </c>
      <c r="L272" s="148">
        <v>0</v>
      </c>
      <c r="M272" s="148">
        <v>1.2</v>
      </c>
      <c r="N272" s="148">
        <v>1.1000000000000001</v>
      </c>
      <c r="O272" s="148">
        <v>1.2</v>
      </c>
      <c r="P272" s="148">
        <v>1.5</v>
      </c>
      <c r="Q272" s="148">
        <v>0</v>
      </c>
    </row>
    <row r="273" spans="1:17" s="83" customFormat="1" ht="34.5" customHeight="1">
      <c r="A273" s="249" t="s">
        <v>727</v>
      </c>
      <c r="B273" s="120"/>
      <c r="C273" s="370" t="s">
        <v>152</v>
      </c>
      <c r="D273" s="371"/>
      <c r="E273" s="371"/>
      <c r="F273" s="371"/>
      <c r="G273" s="370" t="s">
        <v>146</v>
      </c>
      <c r="H273" s="370"/>
      <c r="I273" s="403"/>
      <c r="J273" s="266">
        <f t="shared" si="9"/>
        <v>60</v>
      </c>
      <c r="K273" s="81" t="str">
        <f t="shared" si="8"/>
        <v/>
      </c>
      <c r="L273" s="147">
        <v>9</v>
      </c>
      <c r="M273" s="147">
        <v>12</v>
      </c>
      <c r="N273" s="147">
        <v>10</v>
      </c>
      <c r="O273" s="147">
        <v>15</v>
      </c>
      <c r="P273" s="147">
        <v>14</v>
      </c>
      <c r="Q273" s="147">
        <v>0</v>
      </c>
    </row>
    <row r="274" spans="1:17" s="83" customFormat="1" ht="34.5" customHeight="1">
      <c r="A274" s="249" t="s">
        <v>727</v>
      </c>
      <c r="B274" s="120"/>
      <c r="C274" s="371"/>
      <c r="D274" s="371"/>
      <c r="E274" s="371"/>
      <c r="F274" s="371"/>
      <c r="G274" s="370" t="s">
        <v>148</v>
      </c>
      <c r="H274" s="370"/>
      <c r="I274" s="403"/>
      <c r="J274" s="266">
        <f t="shared" si="9"/>
        <v>3.3000000000000003</v>
      </c>
      <c r="K274" s="81" t="str">
        <f t="shared" si="8"/>
        <v/>
      </c>
      <c r="L274" s="148">
        <v>1.8</v>
      </c>
      <c r="M274" s="148">
        <v>0.1</v>
      </c>
      <c r="N274" s="148">
        <v>0.8</v>
      </c>
      <c r="O274" s="148">
        <v>0.6</v>
      </c>
      <c r="P274" s="148">
        <v>0</v>
      </c>
      <c r="Q274" s="148">
        <v>0</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0.4</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66" t="s">
        <v>1051</v>
      </c>
      <c r="P322" s="66" t="s">
        <v>1052</v>
      </c>
      <c r="Q322" s="66" t="s">
        <v>1055</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1056</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4</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1</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66" t="s">
        <v>1051</v>
      </c>
      <c r="P342" s="66" t="s">
        <v>1052</v>
      </c>
      <c r="Q342" s="66" t="s">
        <v>1055</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1056</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1</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c r="O367" s="66" t="s">
        <v>1051</v>
      </c>
      <c r="P367" s="66" t="s">
        <v>1052</v>
      </c>
      <c r="Q367" s="66" t="s">
        <v>1055</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1056</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66" t="s">
        <v>1051</v>
      </c>
      <c r="P390" s="66" t="s">
        <v>1052</v>
      </c>
      <c r="Q390" s="66" t="s">
        <v>1055</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1056</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243</v>
      </c>
      <c r="K392" s="81" t="str">
        <f t="shared" ref="K392:K397" si="12">IF(OR(COUNTIF(L392:Q392,"未確認")&gt;0,COUNTIF(L392:Q392,"~*")&gt;0),"※","")</f>
        <v/>
      </c>
      <c r="L392" s="147">
        <v>23</v>
      </c>
      <c r="M392" s="147">
        <v>61</v>
      </c>
      <c r="N392" s="147">
        <v>57</v>
      </c>
      <c r="O392" s="147">
        <v>44</v>
      </c>
      <c r="P392" s="147">
        <v>58</v>
      </c>
      <c r="Q392" s="147">
        <v>0</v>
      </c>
    </row>
    <row r="393" spans="1:22" s="83" customFormat="1" ht="34.5" customHeight="1">
      <c r="A393" s="249" t="s">
        <v>773</v>
      </c>
      <c r="B393" s="84"/>
      <c r="C393" s="369"/>
      <c r="D393" s="379"/>
      <c r="E393" s="319" t="s">
        <v>224</v>
      </c>
      <c r="F393" s="320"/>
      <c r="G393" s="320"/>
      <c r="H393" s="321"/>
      <c r="I393" s="342"/>
      <c r="J393" s="140">
        <f t="shared" si="11"/>
        <v>243</v>
      </c>
      <c r="K393" s="81" t="str">
        <f t="shared" si="12"/>
        <v/>
      </c>
      <c r="L393" s="147">
        <v>23</v>
      </c>
      <c r="M393" s="147">
        <v>61</v>
      </c>
      <c r="N393" s="147">
        <v>57</v>
      </c>
      <c r="O393" s="147">
        <v>44</v>
      </c>
      <c r="P393" s="147">
        <v>58</v>
      </c>
      <c r="Q393" s="147">
        <v>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69"/>
      <c r="D396" s="319" t="s">
        <v>227</v>
      </c>
      <c r="E396" s="320"/>
      <c r="F396" s="320"/>
      <c r="G396" s="320"/>
      <c r="H396" s="321"/>
      <c r="I396" s="342"/>
      <c r="J396" s="140">
        <f t="shared" si="11"/>
        <v>91524</v>
      </c>
      <c r="K396" s="81" t="str">
        <f t="shared" si="12"/>
        <v/>
      </c>
      <c r="L396" s="147">
        <v>15745</v>
      </c>
      <c r="M396" s="147">
        <v>20270</v>
      </c>
      <c r="N396" s="147">
        <v>15380</v>
      </c>
      <c r="O396" s="147">
        <v>19679</v>
      </c>
      <c r="P396" s="147">
        <v>20450</v>
      </c>
      <c r="Q396" s="147">
        <v>0</v>
      </c>
    </row>
    <row r="397" spans="1:22" s="83" customFormat="1" ht="34.5" customHeight="1">
      <c r="A397" s="250" t="s">
        <v>777</v>
      </c>
      <c r="B397" s="119"/>
      <c r="C397" s="369"/>
      <c r="D397" s="319" t="s">
        <v>228</v>
      </c>
      <c r="E397" s="320"/>
      <c r="F397" s="320"/>
      <c r="G397" s="320"/>
      <c r="H397" s="321"/>
      <c r="I397" s="343"/>
      <c r="J397" s="140">
        <f t="shared" si="11"/>
        <v>261</v>
      </c>
      <c r="K397" s="81" t="str">
        <f t="shared" si="12"/>
        <v/>
      </c>
      <c r="L397" s="147">
        <v>26</v>
      </c>
      <c r="M397" s="147">
        <v>60</v>
      </c>
      <c r="N397" s="147">
        <v>55</v>
      </c>
      <c r="O397" s="147">
        <v>54</v>
      </c>
      <c r="P397" s="147">
        <v>66</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66" t="s">
        <v>1051</v>
      </c>
      <c r="P403" s="66" t="s">
        <v>1052</v>
      </c>
      <c r="Q403" s="66" t="s">
        <v>1055</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1056</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243</v>
      </c>
      <c r="K405" s="81" t="str">
        <f t="shared" ref="K405:K422" si="14">IF(OR(COUNTIF(L405:Q405,"未確認")&gt;0,COUNTIF(L405:Q405,"~*")&gt;0),"※","")</f>
        <v/>
      </c>
      <c r="L405" s="147">
        <v>23</v>
      </c>
      <c r="M405" s="147">
        <v>61</v>
      </c>
      <c r="N405" s="147">
        <v>57</v>
      </c>
      <c r="O405" s="147">
        <v>44</v>
      </c>
      <c r="P405" s="147">
        <v>58</v>
      </c>
      <c r="Q405" s="147">
        <v>0</v>
      </c>
    </row>
    <row r="406" spans="1:22" s="83" customFormat="1" ht="34.5" customHeight="1">
      <c r="A406" s="251" t="s">
        <v>779</v>
      </c>
      <c r="B406" s="119"/>
      <c r="C406" s="368"/>
      <c r="D406" s="374" t="s">
        <v>233</v>
      </c>
      <c r="E406" s="376" t="s">
        <v>234</v>
      </c>
      <c r="F406" s="377"/>
      <c r="G406" s="377"/>
      <c r="H406" s="378"/>
      <c r="I406" s="360"/>
      <c r="J406" s="140">
        <f t="shared" si="13"/>
        <v>34</v>
      </c>
      <c r="K406" s="81" t="str">
        <f t="shared" si="14"/>
        <v/>
      </c>
      <c r="L406" s="147">
        <v>1</v>
      </c>
      <c r="M406" s="147">
        <v>5</v>
      </c>
      <c r="N406" s="147">
        <v>7</v>
      </c>
      <c r="O406" s="147">
        <v>14</v>
      </c>
      <c r="P406" s="147">
        <v>7</v>
      </c>
      <c r="Q406" s="147">
        <v>0</v>
      </c>
    </row>
    <row r="407" spans="1:22" s="83" customFormat="1" ht="34.5" customHeight="1">
      <c r="A407" s="251" t="s">
        <v>780</v>
      </c>
      <c r="B407" s="119"/>
      <c r="C407" s="368"/>
      <c r="D407" s="368"/>
      <c r="E407" s="319" t="s">
        <v>235</v>
      </c>
      <c r="F407" s="320"/>
      <c r="G407" s="320"/>
      <c r="H407" s="321"/>
      <c r="I407" s="360"/>
      <c r="J407" s="140">
        <f t="shared" si="13"/>
        <v>7</v>
      </c>
      <c r="K407" s="81" t="str">
        <f t="shared" si="14"/>
        <v/>
      </c>
      <c r="L407" s="147">
        <v>0</v>
      </c>
      <c r="M407" s="147">
        <v>5</v>
      </c>
      <c r="N407" s="147">
        <v>0</v>
      </c>
      <c r="O407" s="147">
        <v>1</v>
      </c>
      <c r="P407" s="147">
        <v>1</v>
      </c>
      <c r="Q407" s="147">
        <v>0</v>
      </c>
    </row>
    <row r="408" spans="1:22" s="83" customFormat="1" ht="34.5" customHeight="1">
      <c r="A408" s="251" t="s">
        <v>781</v>
      </c>
      <c r="B408" s="119"/>
      <c r="C408" s="368"/>
      <c r="D408" s="368"/>
      <c r="E408" s="319" t="s">
        <v>236</v>
      </c>
      <c r="F408" s="320"/>
      <c r="G408" s="320"/>
      <c r="H408" s="321"/>
      <c r="I408" s="360"/>
      <c r="J408" s="140">
        <f t="shared" si="13"/>
        <v>198</v>
      </c>
      <c r="K408" s="81" t="str">
        <f t="shared" si="14"/>
        <v/>
      </c>
      <c r="L408" s="147">
        <v>22</v>
      </c>
      <c r="M408" s="147">
        <v>50</v>
      </c>
      <c r="N408" s="147">
        <v>49</v>
      </c>
      <c r="O408" s="147">
        <v>29</v>
      </c>
      <c r="P408" s="147">
        <v>48</v>
      </c>
      <c r="Q408" s="147">
        <v>0</v>
      </c>
    </row>
    <row r="409" spans="1:22" s="83" customFormat="1" ht="34.5" customHeight="1">
      <c r="A409" s="251" t="s">
        <v>782</v>
      </c>
      <c r="B409" s="119"/>
      <c r="C409" s="368"/>
      <c r="D409" s="368"/>
      <c r="E409" s="316" t="s">
        <v>986</v>
      </c>
      <c r="F409" s="317"/>
      <c r="G409" s="317"/>
      <c r="H409" s="318"/>
      <c r="I409" s="360"/>
      <c r="J409" s="140">
        <f t="shared" si="13"/>
        <v>4</v>
      </c>
      <c r="K409" s="81" t="str">
        <f t="shared" si="14"/>
        <v/>
      </c>
      <c r="L409" s="147">
        <v>0</v>
      </c>
      <c r="M409" s="147">
        <v>1</v>
      </c>
      <c r="N409" s="147">
        <v>1</v>
      </c>
      <c r="O409" s="147">
        <v>0</v>
      </c>
      <c r="P409" s="147">
        <v>2</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261</v>
      </c>
      <c r="K413" s="81" t="str">
        <f t="shared" si="14"/>
        <v/>
      </c>
      <c r="L413" s="147">
        <v>26</v>
      </c>
      <c r="M413" s="147">
        <v>60</v>
      </c>
      <c r="N413" s="147">
        <v>55</v>
      </c>
      <c r="O413" s="147">
        <v>54</v>
      </c>
      <c r="P413" s="147">
        <v>66</v>
      </c>
      <c r="Q413" s="147">
        <v>0</v>
      </c>
    </row>
    <row r="414" spans="1:22" s="83" customFormat="1" ht="34.5" customHeight="1">
      <c r="A414" s="251" t="s">
        <v>787</v>
      </c>
      <c r="B414" s="119"/>
      <c r="C414" s="368"/>
      <c r="D414" s="374" t="s">
        <v>240</v>
      </c>
      <c r="E414" s="376" t="s">
        <v>241</v>
      </c>
      <c r="F414" s="377"/>
      <c r="G414" s="377"/>
      <c r="H414" s="378"/>
      <c r="I414" s="360"/>
      <c r="J414" s="140">
        <f t="shared" si="13"/>
        <v>33</v>
      </c>
      <c r="K414" s="81" t="str">
        <f t="shared" si="14"/>
        <v/>
      </c>
      <c r="L414" s="147">
        <v>0</v>
      </c>
      <c r="M414" s="147">
        <v>6</v>
      </c>
      <c r="N414" s="147">
        <v>2</v>
      </c>
      <c r="O414" s="147">
        <v>15</v>
      </c>
      <c r="P414" s="147">
        <v>10</v>
      </c>
      <c r="Q414" s="147">
        <v>0</v>
      </c>
    </row>
    <row r="415" spans="1:22" s="83" customFormat="1" ht="34.5" customHeight="1">
      <c r="A415" s="251" t="s">
        <v>788</v>
      </c>
      <c r="B415" s="119"/>
      <c r="C415" s="368"/>
      <c r="D415" s="368"/>
      <c r="E415" s="319" t="s">
        <v>242</v>
      </c>
      <c r="F415" s="320"/>
      <c r="G415" s="320"/>
      <c r="H415" s="321"/>
      <c r="I415" s="360"/>
      <c r="J415" s="140">
        <f t="shared" si="13"/>
        <v>2</v>
      </c>
      <c r="K415" s="81" t="str">
        <f t="shared" si="14"/>
        <v/>
      </c>
      <c r="L415" s="147">
        <v>0</v>
      </c>
      <c r="M415" s="147">
        <v>1</v>
      </c>
      <c r="N415" s="147">
        <v>0</v>
      </c>
      <c r="O415" s="147">
        <v>1</v>
      </c>
      <c r="P415" s="147">
        <v>0</v>
      </c>
      <c r="Q415" s="147">
        <v>0</v>
      </c>
    </row>
    <row r="416" spans="1:22" s="83" customFormat="1" ht="34.5" customHeight="1">
      <c r="A416" s="251" t="s">
        <v>789</v>
      </c>
      <c r="B416" s="119"/>
      <c r="C416" s="368"/>
      <c r="D416" s="368"/>
      <c r="E416" s="319" t="s">
        <v>243</v>
      </c>
      <c r="F416" s="320"/>
      <c r="G416" s="320"/>
      <c r="H416" s="321"/>
      <c r="I416" s="360"/>
      <c r="J416" s="140">
        <f t="shared" si="13"/>
        <v>8</v>
      </c>
      <c r="K416" s="81" t="str">
        <f t="shared" si="14"/>
        <v/>
      </c>
      <c r="L416" s="147">
        <v>1</v>
      </c>
      <c r="M416" s="147">
        <v>3</v>
      </c>
      <c r="N416" s="147">
        <v>1</v>
      </c>
      <c r="O416" s="147">
        <v>2</v>
      </c>
      <c r="P416" s="147">
        <v>1</v>
      </c>
      <c r="Q416" s="147">
        <v>0</v>
      </c>
    </row>
    <row r="417" spans="1:22" s="83" customFormat="1" ht="34.5" customHeight="1">
      <c r="A417" s="251" t="s">
        <v>790</v>
      </c>
      <c r="B417" s="119"/>
      <c r="C417" s="368"/>
      <c r="D417" s="368"/>
      <c r="E417" s="319" t="s">
        <v>244</v>
      </c>
      <c r="F417" s="320"/>
      <c r="G417" s="320"/>
      <c r="H417" s="321"/>
      <c r="I417" s="360"/>
      <c r="J417" s="140">
        <f t="shared" si="13"/>
        <v>15</v>
      </c>
      <c r="K417" s="81" t="str">
        <f t="shared" si="14"/>
        <v/>
      </c>
      <c r="L417" s="147">
        <v>0</v>
      </c>
      <c r="M417" s="147">
        <v>1</v>
      </c>
      <c r="N417" s="147">
        <v>2</v>
      </c>
      <c r="O417" s="147">
        <v>12</v>
      </c>
      <c r="P417" s="147">
        <v>0</v>
      </c>
      <c r="Q417" s="147">
        <v>0</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0</v>
      </c>
      <c r="M418" s="147">
        <v>0</v>
      </c>
      <c r="N418" s="147">
        <v>0</v>
      </c>
      <c r="O418" s="147">
        <v>1</v>
      </c>
      <c r="P418" s="147">
        <v>0</v>
      </c>
      <c r="Q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10</v>
      </c>
      <c r="K420" s="81" t="str">
        <f t="shared" si="14"/>
        <v/>
      </c>
      <c r="L420" s="147">
        <v>0</v>
      </c>
      <c r="M420" s="147">
        <v>2</v>
      </c>
      <c r="N420" s="147">
        <v>0</v>
      </c>
      <c r="O420" s="147">
        <v>7</v>
      </c>
      <c r="P420" s="147">
        <v>1</v>
      </c>
      <c r="Q420" s="147">
        <v>0</v>
      </c>
    </row>
    <row r="421" spans="1:22" s="83" customFormat="1" ht="34.5" customHeight="1">
      <c r="A421" s="251" t="s">
        <v>794</v>
      </c>
      <c r="B421" s="119"/>
      <c r="C421" s="368"/>
      <c r="D421" s="368"/>
      <c r="E421" s="319" t="s">
        <v>247</v>
      </c>
      <c r="F421" s="320"/>
      <c r="G421" s="320"/>
      <c r="H421" s="321"/>
      <c r="I421" s="360"/>
      <c r="J421" s="140">
        <f t="shared" si="13"/>
        <v>192</v>
      </c>
      <c r="K421" s="81" t="str">
        <f t="shared" si="14"/>
        <v/>
      </c>
      <c r="L421" s="147">
        <v>25</v>
      </c>
      <c r="M421" s="147">
        <v>47</v>
      </c>
      <c r="N421" s="147">
        <v>50</v>
      </c>
      <c r="O421" s="147">
        <v>16</v>
      </c>
      <c r="P421" s="147">
        <v>54</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66" t="s">
        <v>1051</v>
      </c>
      <c r="P428" s="66" t="s">
        <v>1052</v>
      </c>
      <c r="Q428" s="66" t="s">
        <v>1055</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1056</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228</v>
      </c>
      <c r="K430" s="193" t="str">
        <f>IF(OR(COUNTIF(L430:Q430,"未確認")&gt;0,COUNTIF(L430:Q430,"~*")&gt;0),"※","")</f>
        <v/>
      </c>
      <c r="L430" s="147">
        <v>26</v>
      </c>
      <c r="M430" s="147">
        <v>54</v>
      </c>
      <c r="N430" s="147">
        <v>53</v>
      </c>
      <c r="O430" s="147">
        <v>39</v>
      </c>
      <c r="P430" s="147">
        <v>56</v>
      </c>
      <c r="Q430" s="147">
        <v>0</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2</v>
      </c>
      <c r="K432" s="193" t="str">
        <f>IF(OR(COUNTIF(L432:Q432,"未確認")&gt;0,COUNTIF(L432:Q432,"~*")&gt;0),"※","")</f>
        <v/>
      </c>
      <c r="L432" s="147">
        <v>0</v>
      </c>
      <c r="M432" s="147">
        <v>1</v>
      </c>
      <c r="N432" s="147">
        <v>0</v>
      </c>
      <c r="O432" s="147">
        <v>1</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195</v>
      </c>
      <c r="K433" s="193" t="str">
        <f>IF(OR(COUNTIF(L433:Q433,"未確認")&gt;0,COUNTIF(L433:Q433,"~*")&gt;0),"※","")</f>
        <v/>
      </c>
      <c r="L433" s="147">
        <v>26</v>
      </c>
      <c r="M433" s="147">
        <v>47</v>
      </c>
      <c r="N433" s="147">
        <v>50</v>
      </c>
      <c r="O433" s="147">
        <v>16</v>
      </c>
      <c r="P433" s="147">
        <v>56</v>
      </c>
      <c r="Q433" s="147">
        <v>0</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31</v>
      </c>
      <c r="K434" s="193" t="str">
        <f>IF(OR(COUNTIF(L434:Q434,"未確認")&gt;0,COUNTIF(L434:Q434,"~*")&gt;0),"※","")</f>
        <v/>
      </c>
      <c r="L434" s="147">
        <v>0</v>
      </c>
      <c r="M434" s="147">
        <v>6</v>
      </c>
      <c r="N434" s="147">
        <v>3</v>
      </c>
      <c r="O434" s="147">
        <v>22</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66" t="s">
        <v>1051</v>
      </c>
      <c r="P441" s="66" t="s">
        <v>1052</v>
      </c>
      <c r="Q441" s="66" t="s">
        <v>1055</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1056</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66" t="s">
        <v>1051</v>
      </c>
      <c r="P466" s="66" t="s">
        <v>1052</v>
      </c>
      <c r="Q466" s="66" t="s">
        <v>1055</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1056</v>
      </c>
      <c r="R467" s="8"/>
      <c r="S467" s="8"/>
      <c r="T467" s="8"/>
      <c r="U467" s="8"/>
      <c r="V467" s="8"/>
    </row>
    <row r="468" spans="1:22" ht="34.5" customHeight="1">
      <c r="A468" s="252" t="s">
        <v>807</v>
      </c>
      <c r="B468" s="1"/>
      <c r="C468" s="333" t="s">
        <v>282</v>
      </c>
      <c r="D468" s="334"/>
      <c r="E468" s="334"/>
      <c r="F468" s="334"/>
      <c r="G468" s="334"/>
      <c r="H468" s="335"/>
      <c r="I468" s="339" t="s">
        <v>283</v>
      </c>
      <c r="J468" s="116" t="str">
        <f>IF(SUM(L468:Q468)=0,IF(COUNTIF(L468:Q468,"未確認")&gt;0,"未確認",IF(COUNTIF(L468:Q468,"*")&gt;0,"*",SUM(L468:Q468))),SUM(L468:Q468))</f>
        <v>*</v>
      </c>
      <c r="K468" s="201" t="str">
        <f t="shared" ref="K468:K475" si="16">IF(OR(COUNTIF(L468:Q468,"未確認")&gt;0,COUNTIF(L468:Q468,"*")&gt;0),"※","")</f>
        <v>※</v>
      </c>
      <c r="L468" s="117">
        <v>0</v>
      </c>
      <c r="M468" s="117" t="s">
        <v>541</v>
      </c>
      <c r="N468" s="117">
        <v>0</v>
      </c>
      <c r="O468" s="117">
        <v>0</v>
      </c>
      <c r="P468" s="117" t="s">
        <v>541</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IF(SUM(L469:Q469)=0,IF(COUNTIF(L469:Q469,"未確認")&gt;0,"未確認",IF(COUNTIF(L469:Q469,"~*")&gt;0,"*",SUM(L469:Q469))),SUM(L469:Q469))</f>
        <v>*</v>
      </c>
      <c r="K469" s="201" t="str">
        <f t="shared" si="16"/>
        <v>※</v>
      </c>
      <c r="L469" s="117">
        <v>0</v>
      </c>
      <c r="M469" s="117" t="s">
        <v>541</v>
      </c>
      <c r="N469" s="117">
        <v>0</v>
      </c>
      <c r="O469" s="117">
        <v>0</v>
      </c>
      <c r="P469" s="117" t="s">
        <v>541</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66" t="s">
        <v>1051</v>
      </c>
      <c r="P502" s="66" t="s">
        <v>1052</v>
      </c>
      <c r="Q502" s="66" t="s">
        <v>1055</v>
      </c>
      <c r="R502" s="8"/>
      <c r="S502" s="8"/>
      <c r="T502" s="8"/>
      <c r="U502" s="8"/>
      <c r="V502" s="8"/>
    </row>
    <row r="503" spans="1:22"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1048</v>
      </c>
      <c r="Q503" s="70" t="s">
        <v>1056</v>
      </c>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66" t="s">
        <v>1051</v>
      </c>
      <c r="P514" s="66" t="s">
        <v>1052</v>
      </c>
      <c r="Q514" s="66" t="s">
        <v>1055</v>
      </c>
      <c r="R514" s="8"/>
      <c r="S514" s="8"/>
      <c r="T514" s="8"/>
      <c r="U514" s="8"/>
      <c r="V514" s="8"/>
    </row>
    <row r="515" spans="1:22"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1048</v>
      </c>
      <c r="Q515" s="70" t="s">
        <v>1056</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66" t="s">
        <v>1051</v>
      </c>
      <c r="P520" s="66" t="s">
        <v>1052</v>
      </c>
      <c r="Q520" s="66" t="s">
        <v>1055</v>
      </c>
      <c r="R520" s="8"/>
      <c r="S520" s="8"/>
      <c r="T520" s="8"/>
      <c r="U520" s="8"/>
      <c r="V520" s="8"/>
    </row>
    <row r="521" spans="1:22"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1048</v>
      </c>
      <c r="Q521" s="70" t="s">
        <v>1056</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66" t="s">
        <v>1051</v>
      </c>
      <c r="P525" s="66" t="s">
        <v>1052</v>
      </c>
      <c r="Q525" s="66" t="s">
        <v>1055</v>
      </c>
      <c r="R525" s="8"/>
      <c r="S525" s="8"/>
      <c r="T525" s="8"/>
      <c r="U525" s="8"/>
      <c r="V525" s="8"/>
    </row>
    <row r="526" spans="1:22"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1048</v>
      </c>
      <c r="Q526" s="70" t="s">
        <v>1056</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66" t="s">
        <v>1051</v>
      </c>
      <c r="P530" s="66" t="s">
        <v>1052</v>
      </c>
      <c r="Q530" s="66" t="s">
        <v>1055</v>
      </c>
      <c r="R530" s="8"/>
      <c r="S530" s="8"/>
      <c r="T530" s="8"/>
      <c r="U530" s="8"/>
      <c r="V530" s="8"/>
    </row>
    <row r="531" spans="1:22"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1048</v>
      </c>
      <c r="Q531" s="70" t="s">
        <v>1056</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c r="O543" s="66" t="s">
        <v>1051</v>
      </c>
      <c r="P543" s="66" t="s">
        <v>1052</v>
      </c>
      <c r="Q543" s="66" t="s">
        <v>1055</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1056</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c r="O588" s="66" t="s">
        <v>1051</v>
      </c>
      <c r="P588" s="66" t="s">
        <v>1052</v>
      </c>
      <c r="Q588" s="66" t="s">
        <v>1055</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1056</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0</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0</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0</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66" t="s">
        <v>1051</v>
      </c>
      <c r="P611" s="66" t="s">
        <v>1052</v>
      </c>
      <c r="Q611" s="66" t="s">
        <v>1055</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1056</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c r="N618" s="117" t="s">
        <v>541</v>
      </c>
      <c r="O618" s="117" t="s">
        <v>541</v>
      </c>
      <c r="P618" s="117" t="s">
        <v>541</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66" t="s">
        <v>1051</v>
      </c>
      <c r="P629" s="66" t="s">
        <v>1052</v>
      </c>
      <c r="Q629" s="66" t="s">
        <v>1055</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1056</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c r="P632" s="117">
        <v>0</v>
      </c>
      <c r="Q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c r="P633" s="117">
        <v>0</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t="s">
        <v>541</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66" t="s">
        <v>1051</v>
      </c>
      <c r="P644" s="66" t="s">
        <v>1052</v>
      </c>
      <c r="Q644" s="66" t="s">
        <v>1055</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1056</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167</v>
      </c>
      <c r="K646" s="201" t="str">
        <f t="shared" ref="K646:K660" si="33">IF(OR(COUNTIF(L646:Q646,"未確認")&gt;0,COUNTIF(L646:Q646,"*")&gt;0),"※","")</f>
        <v/>
      </c>
      <c r="L646" s="117">
        <v>28</v>
      </c>
      <c r="M646" s="117">
        <v>40</v>
      </c>
      <c r="N646" s="117">
        <v>28</v>
      </c>
      <c r="O646" s="117">
        <v>40</v>
      </c>
      <c r="P646" s="117">
        <v>31</v>
      </c>
      <c r="Q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123</v>
      </c>
      <c r="K648" s="201" t="str">
        <f t="shared" si="33"/>
        <v/>
      </c>
      <c r="L648" s="117">
        <v>21</v>
      </c>
      <c r="M648" s="117">
        <v>27</v>
      </c>
      <c r="N648" s="117">
        <v>24</v>
      </c>
      <c r="O648" s="117">
        <v>28</v>
      </c>
      <c r="P648" s="117">
        <v>23</v>
      </c>
      <c r="Q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c r="Q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t="s">
        <v>541</v>
      </c>
      <c r="O650" s="117" t="s">
        <v>541</v>
      </c>
      <c r="P650" s="117" t="s">
        <v>541</v>
      </c>
      <c r="Q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t="s">
        <v>541</v>
      </c>
      <c r="N651" s="117">
        <v>0</v>
      </c>
      <c r="O651" s="117" t="s">
        <v>541</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c r="P655" s="117">
        <v>0</v>
      </c>
      <c r="Q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66" t="s">
        <v>1051</v>
      </c>
      <c r="P665" s="66" t="s">
        <v>1052</v>
      </c>
      <c r="Q665" s="66" t="s">
        <v>1055</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1056</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c r="Q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v>0</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v>0</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v>0</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v>0</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v>0</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v>0</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66" t="s">
        <v>1051</v>
      </c>
      <c r="P681" s="66" t="s">
        <v>1052</v>
      </c>
      <c r="Q681" s="66" t="s">
        <v>1055</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1056</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143</v>
      </c>
      <c r="K683" s="201" t="str">
        <f>IF(OR(COUNTIF(L683:Q683,"未確認")&gt;0,COUNTIF(L683:Q683,"*")&gt;0),"※","")</f>
        <v/>
      </c>
      <c r="L683" s="117">
        <v>30</v>
      </c>
      <c r="M683" s="117">
        <v>32</v>
      </c>
      <c r="N683" s="117">
        <v>31</v>
      </c>
      <c r="O683" s="117">
        <v>30</v>
      </c>
      <c r="P683" s="117">
        <v>20</v>
      </c>
      <c r="Q683" s="117">
        <v>0</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66" t="s">
        <v>1051</v>
      </c>
      <c r="P691" s="66" t="s">
        <v>1052</v>
      </c>
      <c r="Q691" s="66" t="s">
        <v>1055</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1056</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t="str">
        <f>IF(SUM(L695:Q695)=0,IF(COUNTIF(L695:Q695,"未確認")&gt;0,"未確認",IF(COUNTIF(L695:Q695,"~*")&gt;0,"*",SUM(L695:Q695))),SUM(L695:Q695))</f>
        <v>*</v>
      </c>
      <c r="K695" s="201" t="str">
        <f>IF(OR(COUNTIF(L695:Q695,"未確認")&gt;0,COUNTIF(L695:Q695,"*")&gt;0),"※","")</f>
        <v>※</v>
      </c>
      <c r="L695" s="117" t="s">
        <v>541</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66" t="s">
        <v>1051</v>
      </c>
      <c r="P704" s="66" t="s">
        <v>1052</v>
      </c>
      <c r="Q704" s="66" t="s">
        <v>1055</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1056</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CCFF1F-6608-457A-8D7E-77E5C5999D91}"/>
    <hyperlink ref="J71:L71" location="病院!B464" display="・手術の状況" xr:uid="{1FB3BD59-4708-4CF3-AC76-E581690BDD89}"/>
    <hyperlink ref="J72:L72" location="病院!B500" display="・がん、脳卒中、心筋梗塞、分娩、精神医療への対応状況" xr:uid="{DDD47287-A330-475A-8623-0FF221D61472}"/>
    <hyperlink ref="J73:L73" location="病院!B541" display="・重症患者への対応状況" xr:uid="{4574652B-642E-4D74-8BC4-4349DFCA67A6}"/>
    <hyperlink ref="J74:L74" location="病院!B586" display="・救急医療の実施状況" xr:uid="{B0BE6522-AAF4-4A2A-A9F6-6A93287A3ED7}"/>
    <hyperlink ref="J75:L75" location="病院!B609" display="・急性期後の支援、在宅復帰の支援の状況" xr:uid="{F9885656-8EDC-4E67-9730-AAA3FE67D16E}"/>
    <hyperlink ref="J76:L76" location="病院!B627" display="・全身管理の状況" xr:uid="{33078107-9A1A-4AF5-A0FC-F6191AE13E33}"/>
    <hyperlink ref="J78:L78" location="病院!B679" display="・長期療養患者の受入状況" xr:uid="{C7CB680F-36E3-4C18-BA18-FB869EF01C57}"/>
    <hyperlink ref="J77:L77" location="病院!B642" display="・リハビリテーションの実施状況" xr:uid="{2829907D-44C3-4770-8C64-B8260175CE8C}"/>
    <hyperlink ref="J79:L79" location="病院!B689" display="・重度の障害児等の受入状況" xr:uid="{D626E800-FB47-4767-BD6F-EFAE7D701037}"/>
    <hyperlink ref="J80:L80" location="病院!B702" display="・医科歯科の連携状況" xr:uid="{A16DEE50-477A-4745-9421-2CFFB600078A}"/>
    <hyperlink ref="M71:N71" location="'病院(H30案)'!B448" display="・手術の状況" xr:uid="{839E41D5-98FB-4837-BF87-97F0D193D336}"/>
    <hyperlink ref="M72:N72" location="'病院(H30案)'!B484" display="・がん、脳卒中、心筋梗塞、分娩、精神医療への対応状況" xr:uid="{1A03E3E7-961D-46B8-96C8-2146A2DF6F03}"/>
    <hyperlink ref="M73:N73" location="'病院(H30案)'!B525" display="・重症患者への対応状況" xr:uid="{73C41795-C374-43A7-9892-895D1DFC8917}"/>
    <hyperlink ref="M74:N74" location="'病院(H30案)'!B570" display="・救急医療の実施状況" xr:uid="{584AD143-8F59-448A-AFE8-856EE055FC80}"/>
    <hyperlink ref="M75:N75" location="'病院(H30案)'!B593" display="・急性期後の支援、在宅復帰の支援の状況" xr:uid="{2D489D93-7DC0-44F4-A7BC-CD6B123FEF44}"/>
    <hyperlink ref="C71:G71" location="病院!B87" display="・設置主体" xr:uid="{EFFAEC99-C53C-4339-9F75-737318ADDD66}"/>
    <hyperlink ref="C72:G72" location="病院!B95" display="・病床の状況" xr:uid="{D474FA5F-EC66-4EF1-A949-90A0292E334D}"/>
    <hyperlink ref="C73:G73" location="病院!B116" display="・診療科" xr:uid="{8837739F-FE33-44E2-9876-C4FDDCB74C97}"/>
    <hyperlink ref="C74:G74" location="病院!B127" display="・入院基本料・特定入院料及び届出病床数" xr:uid="{A9860486-B423-4EAB-8228-DFFA08718EC7}"/>
    <hyperlink ref="C75:G75" location="病院!B141" display="・算定する入院基本用・特定入院料等の状況" xr:uid="{F2C6636D-0EBC-4002-AA07-1CAD32E094BB}"/>
    <hyperlink ref="C76:G76" location="病院!B224" display="・DPC医療機関群の種類" xr:uid="{C9A958FD-580F-4B95-8B57-7AD6FD0D829D}"/>
    <hyperlink ref="C77:G77" location="病院!B232" display="・救急告示病院、二次救急医療施設、三次救急医療施設の告示・認定の有無" xr:uid="{D67ABC71-857F-4658-9734-15AF5D894301}"/>
    <hyperlink ref="C78:F78" location="病院!B242" display="・承認の有無" xr:uid="{7372CDBB-614A-4820-A929-14535914E788}"/>
    <hyperlink ref="C79:F79" location="病院!B251" display="・診療報酬の届出の有無" xr:uid="{CB5D879D-8DA0-41E4-BD7D-01D5BCEB2037}"/>
    <hyperlink ref="C80:F80" location="病院!B261" display="・職員数の状況" xr:uid="{1103D863-917A-4EEF-8104-AE508CD967FD}"/>
    <hyperlink ref="C81:F81" location="病院!B320" display="・退院調整部門の設置状況" xr:uid="{C92F0AD4-2715-45A1-AFC4-4E802A7FE21A}"/>
    <hyperlink ref="C82:F82" location="病院!B340" display="・医療機器の台数" xr:uid="{7DC10DEB-D491-4239-B47A-FEDFC1661302}"/>
    <hyperlink ref="C83:G83" location="病院!B365" display="・過去1年間の間に病棟の再編・見直しがあった場合の報告対象期間" xr:uid="{1EEC37B1-B1EF-4B87-91E2-F1A9842AE80E}"/>
    <hyperlink ref="H71:I71" location="病院!B388" display="・入院患者の状況（年間）" xr:uid="{09FE189A-81C5-4B8C-BD16-D0DDADE7F6C6}"/>
    <hyperlink ref="H72:I72" location="病院!B401" display="・入院患者の状況（年間／入棟前の場所・退棟先の場所の状況）" xr:uid="{38920D35-3CF0-41DA-B14B-5B63A51DDF84}"/>
    <hyperlink ref="H73:I73" location="病院!B426" display="・退院後に在宅医療を必要とする患者の状況" xr:uid="{BA1AEFDB-AD48-468E-B158-5C5BF4E5A797}"/>
    <hyperlink ref="H74:I74" location="病院!B438" display="・看取りを行った患者数" xr:uid="{4AEF123D-1530-4974-9BCD-C01FAABBE5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2019-11-15T06:38:39Z</dcterms:modified>
</cp:coreProperties>
</file>