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B6BFCD26-FA86-4AD7-88D7-1A73D467AC0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<sst xmlns="http://schemas.openxmlformats.org/spreadsheetml/2006/main" count="3604" uniqueCount="1060">
  <si>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</si>
  <si>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</si>
  <si>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</si>
  <si>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</si>
  <si>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</si>
  <si>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</si>
  <si>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</si>
  <si>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</si>
  <si>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</si>
  <si>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</si>
  <si>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</si>
  <si>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</si>
  <si>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</si>
  <si>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</si>
  <si>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</si>
  <si>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</si>
  <si>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</si>
  <si>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</si>
  <si>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</si>
  <si>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</si>
  <si>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</si>
  <si>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</si>
  <si>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</si>
  <si>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</si>
  <si>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</si>
  <si>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</si>
  <si>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</si>
  <si>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</si>
  <si>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</si>
  <si>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</si>
  <si>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</si>
  <si>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</si>
  <si>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</si>
  <si>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</si>
  <si>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</si>
  <si>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</si>
  <si>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</si>
  <si>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</si>
  <si>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</si>
  <si>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</si>
  <si>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</si>
  <si>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</si>
  <si>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</si>
  <si>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</si>
  <si>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</si>
  <si>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</si>
  <si>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</si>
  <si>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</si>
  <si>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</si>
  <si>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</si>
  <si>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</si>
  <si>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</si>
  <si>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</si>
  <si>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</si>
  <si>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</si>
  <si>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</si>
  <si>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</si>
  <si>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</si>
  <si>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</si>
  <si>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</si>
  <si>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</si>
  <si>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</si>
  <si>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</si>
  <si>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</si>
  <si>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</si>
  <si>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</si>
  <si>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</si>
  <si>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</si>
  <si>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</si>
  <si>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</si>
  <si>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</si>
  <si>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</si>
  <si>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</si>
  <si>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</si>
  <si>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</si>
  <si>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</si>
  <si>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</si>
  <si>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</si>
  <si>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</si>
  <si>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</si>
  <si>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</si>
  <si>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</si>
  <si>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</si>
  <si>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</si>
  <si>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</si>
  <si>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</si>
  <si>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</si>
  <si>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</si>
  <si>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</si>
  <si>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</si>
  <si>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</si>
  <si>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</si>
  <si>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</si>
  <si>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</si>
  <si>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</si>
  <si>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</si>
  <si>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</si>
  <si>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</si>
  <si>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</si>
  <si>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</si>
  <si>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</si>
  <si>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</si>
  <si>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</si>
  <si>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</si>
  <si>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</si>
  <si>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</si>
  <si>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</si>
  <si>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</si>
  <si>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</si>
  <si>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</si>
  <si>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</si>
  <si>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</si>
  <si>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</si>
  <si>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</si>
  <si>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</si>
  <si>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</si>
  <si>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</si>
  <si>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</si>
  <si>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</si>
  <si>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</si>
  <si>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</si>
  <si>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</si>
  <si>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</si>
  <si>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</si>
  <si>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</si>
  <si>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</si>
  <si>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</si>
  <si>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</si>
  <si>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</si>
  <si>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</si>
  <si>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</si>
  <si>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</si>
  <si>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</si>
  <si>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</si>
  <si>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</si>
  <si>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</si>
  <si>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</si>
  <si>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</si>
  <si>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</si>
  <si>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</si>
  <si>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</si>
  <si>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</si>
  <si>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</si>
  <si>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</si>
  <si>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</si>
  <si>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</si>
  <si>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</si>
  <si>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</si>
  <si>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</si>
  <si>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</si>
  <si>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</si>
  <si>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</si>
  <si>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</si>
  <si>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</si>
  <si>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</si>
  <si>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</si>
  <si>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</si>
  <si>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</si>
  <si>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</si>
  <si>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</si>
  <si>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</si>
  <si>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</si>
  <si>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</si>
  <si>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</si>
  <si>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</si>
  <si>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</si>
  <si>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</si>
  <si>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</si>
  <si>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</si>
  <si>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</si>
  <si>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</si>
  <si>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</si>
  <si>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</si>
  <si>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</si>
  <si>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</si>
  <si>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</si>
  <si>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</si>
  <si>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</si>
  <si>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</si>
  <si>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</si>
  <si>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</si>
  <si>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</si>
  <si>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</si>
  <si>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</si>
  <si>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</si>
  <si>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</si>
  <si>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</si>
  <si>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</si>
  <si>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</si>
  <si>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</si>
  <si>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</si>
  <si>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</si>
  <si>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</si>
  <si>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</si>
  <si>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</si>
  <si>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</si>
  <si>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</si>
  <si>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</si>
  <si>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</si>
  <si>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</si>
  <si>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</si>
  <si>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</si>
  <si>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</si>
  <si>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</si>
  <si>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</si>
  <si>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</si>
  <si>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</si>
  <si>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</si>
  <si>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</si>
  <si>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</si>
  <si>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</si>
  <si>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</si>
  <si>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</si>
  <si>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</si>
  <si>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</si>
  <si>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</si>
  <si>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</si>
  <si>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</si>
  <si>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</si>
  <si>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</si>
  <si>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</si>
  <si>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</si>
  <si>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</si>
  <si>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</si>
  <si>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</si>
  <si>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</si>
  <si>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</si>
  <si>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</si>
  <si>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</si>
  <si>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</si>
  <si>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</si>
  <si>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</si>
  <si>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</si>
  <si>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</si>
  <si>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</si>
  <si>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</si>
  <si>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</si>
  <si>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</si>
  <si>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</si>
  <si>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</si>
  <si>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</si>
  <si>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</si>
  <si>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</si>
  <si>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</si>
  <si>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</si>
  <si>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</si>
  <si>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</si>
  <si>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</si>
  <si>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</si>
  <si>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</si>
  <si>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</si>
  <si>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</si>
  <si>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</si>
  <si>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</si>
  <si>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</si>
  <si>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</si>
  <si>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</si>
  <si>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</si>
  <si>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</si>
  <si>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</si>
  <si>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</si>
  <si>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</si>
  <si>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</si>
  <si>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</si>
  <si>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</si>
  <si>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</si>
  <si>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</si>
  <si>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</si>
  <si>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</si>
  <si>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</si>
  <si>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</si>
  <si>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</si>
  <si>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</si>
  <si>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</si>
  <si>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</si>
  <si>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</si>
  <si>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</si>
  <si>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</si>
  <si>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</si>
  <si>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</si>
  <si>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</si>
  <si>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</si>
  <si>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</si>
  <si>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</si>
  <si>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</si>
  <si>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</si>
  <si>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</si>
  <si>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</si>
  <si>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</si>
  <si>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</si>
  <si>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</si>
  <si>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</si>
  <si>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</si>
  <si>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</si>
  <si>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</si>
  <si>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</si>
  <si>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</si>
  <si>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</si>
  <si>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</si>
  <si>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</si>
  <si>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</si>
  <si>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</si>
  <si>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</si>
  <si>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</si>
  <si>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</si>
  <si>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</si>
  <si>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</si>
  <si>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</si>
  <si>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</si>
  <si>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</si>
  <si>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</si>
  <si>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</si>
  <si>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</si>
  <si>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</si>
  <si>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</si>
  <si>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</si>
  <si>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</si>
  <si>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</si>
  <si>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</si>
  <si>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</si>
  <si>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</si>
  <si>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</si>
  <si>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</si>
  <si>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</si>
  <si>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</si>
  <si>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</si>
  <si>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</si>
  <si>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</si>
  <si>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</si>
  <si>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</si>
  <si>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</si>
  <si>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</si>
  <si>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</si>
  <si>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</si>
  <si>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</si>
  <si>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</si>
  <si>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</si>
  <si>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</si>
  <si>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</si>
  <si>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</si>
  <si>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</si>
  <si>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</si>
  <si>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</si>
  <si>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</si>
  <si>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</si>
  <si>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</si>
  <si>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</si>
  <si>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</si>
  <si>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</si>
  <si>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</si>
  <si>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</si>
  <si>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</si>
  <si>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</si>
  <si>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</si>
  <si>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</si>
  <si>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</si>
  <si>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</si>
  <si>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</si>
  <si>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</si>
  <si>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</si>
  <si>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</si>
  <si>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</si>
  <si>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</si>
  <si>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</si>
  <si>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</si>
  <si>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</si>
  <si>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</si>
  <si>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</si>
  <si>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</si>
  <si>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</si>
  <si>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</si>
  <si>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</si>
  <si>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</si>
  <si>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</si>
  <si>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</si>
  <si>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</si>
  <si>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</si>
  <si>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</si>
  <si>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</si>
  <si>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</si>
  <si>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</si>
  <si>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</si>
  <si>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</si>
  <si>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</si>
  <si>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</si>
  <si>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</si>
  <si>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</si>
  <si>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</si>
  <si>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</si>
  <si>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</si>
  <si>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</si>
  <si>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</si>
  <si>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</si>
  <si>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</si>
  <si>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</si>
  <si>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</si>
  <si>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</si>
  <si>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</si>
  <si>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</si>
  <si>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</si>
  <si>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</si>
  <si>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</si>
  <si>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</si>
  <si>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</si>
  <si>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</si>
  <si>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</si>
  <si>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</si>
  <si>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</si>
  <si>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</si>
  <si>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</si>
  <si>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</si>
  <si>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</si>
  <si>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</si>
  <si>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</si>
  <si>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</si>
  <si>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</si>
  <si>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</si>
  <si>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</si>
  <si>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</si>
  <si>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</si>
  <si>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</si>
  <si>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</si>
  <si>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</si>
  <si>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</si>
  <si>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</si>
  <si>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</si>
  <si>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</si>
  <si>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</si>
  <si>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</si>
  <si>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</si>
  <si>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</si>
  <si>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</si>
  <si>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</si>
  <si>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</si>
  <si>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</si>
  <si>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</si>
  <si>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</si>
  <si>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</si>
  <si>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</si>
  <si>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</si>
  <si>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</si>
  <si>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</si>
  <si>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</si>
  <si>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</si>
  <si>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</si>
  <si>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</si>
  <si>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</si>
  <si>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</si>
  <si>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</si>
  <si>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</si>
  <si>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</si>
  <si>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</si>
  <si>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</si>
  <si>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</si>
  <si>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</si>
  <si>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</si>
  <si>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</si>
  <si>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</si>
  <si>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</si>
  <si>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</si>
  <si>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</si>
  <si>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</si>
  <si>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</si>
  <si>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</si>
  <si>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</si>
  <si>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</si>
  <si>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</si>
  <si>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</si>
  <si>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</si>
  <si>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</si>
  <si>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</si>
  <si>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</si>
  <si>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</si>
  <si>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</si>
  <si>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</si>
  <si>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</si>
  <si>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</si>
  <si>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</si>
  <si>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</si>
  <si>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</si>
  <si>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</si>
  <si>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</si>
  <si>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</si>
  <si>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</si>
  <si>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</si>
  <si>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</si>
  <si>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</si>
  <si>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</si>
  <si>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</si>
  <si>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</si>
  <si>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</si>
  <si>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</si>
  <si>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</si>
  <si>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</si>
  <si>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</si>
  <si>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</si>
  <si>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</si>
  <si>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</si>
  <si>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</si>
  <si>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</si>
  <si>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</si>
  <si>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</si>
  <si>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</si>
  <si>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</si>
  <si>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</si>
  <si>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</si>
  <si>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</si>
  <si>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</si>
  <si>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</si>
  <si>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</si>
  <si>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</si>
  <si>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</si>
  <si>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</si>
  <si>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</si>
  <si>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</si>
  <si>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</si>
  <si>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</si>
  <si>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</si>
  <si>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</si>
  <si>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</si>
  <si>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</si>
  <si>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</si>
  <si>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</si>
  <si>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</si>
  <si>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</si>
  <si>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</si>
  <si>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</si>
  <si>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</si>
  <si>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</si>
  <si>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</si>
  <si>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</si>
  <si>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</si>
  <si>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</si>
  <si>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</si>
  <si>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</si>
  <si>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</si>
  <si>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</si>
  <si>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</si>
  <si>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</si>
  <si>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</si>
  <si>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</si>
  <si>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</si>
  <si>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</si>
  <si>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</si>
  <si>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</si>
  <si>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</si>
  <si>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</si>
  <si>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</si>
  <si>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</si>
  <si>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</si>
  <si>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</si>
  <si>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</si>
  <si>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</si>
  <si>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</si>
  <si>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</si>
  <si>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</si>
  <si>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</si>
  <si>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</si>
  <si>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</si>
  <si>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</si>
  <si>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</si>
  <si>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</si>
  <si>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</si>
  <si>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</si>
  <si>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</si>
  <si>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</si>
  <si>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</si>
  <si>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</si>
  <si>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</si>
  <si>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</si>
  <si>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</si>
  <si>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</si>
  <si>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</si>
  <si>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</si>
  <si>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</si>
  <si>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</si>
  <si>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</si>
  <si>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</si>
  <si>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</si>
  <si>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</si>
  <si>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</si>
  <si>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</si>
  <si>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</si>
  <si>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</si>
  <si>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</si>
  <si>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</si>
  <si>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</si>
  <si>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</si>
  <si>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</si>
  <si>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</si>
  <si>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</si>
  <si>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</si>
  <si>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</si>
  <si>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</si>
  <si>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</si>
  <si>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</si>
  <si>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</si>
  <si>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</si>
  <si>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</si>
  <si>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</si>
  <si>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</si>
  <si>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</si>
  <si>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</si>
  <si>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</si>
  <si>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</si>
  <si>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</si>
  <si>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</si>
  <si>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</si>
  <si>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</si>
  <si>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</si>
  <si>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</si>
  <si>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</si>
  <si>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</si>
  <si>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</si>
  <si>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</si>
  <si>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</si>
  <si>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</si>
  <si>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</si>
  <si>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</si>
  <si>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</si>
  <si>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</si>
  <si>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</si>
  <si>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</si>
  <si>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</si>
  <si>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</si>
  <si>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</si>
  <si>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</si>
  <si>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</si>
  <si>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</si>
  <si>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</si>
  <si>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</si>
  <si>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</si>
  <si>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</si>
  <si>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</si>
  <si>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</si>
  <si>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</si>
  <si>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</si>
  <si>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</si>
  <si>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</si>
  <si>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</si>
  <si>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</si>
  <si>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</si>
  <si>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</si>
  <si>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</si>
  <si>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</si>
  <si>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</si>
  <si>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</si>
  <si>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</si>
  <si>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</si>
  <si>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</si>
  <si>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</si>
  <si>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</si>
  <si>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</si>
  <si>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</si>
  <si>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</si>
  <si>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</si>
  <si>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</si>
  <si>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</si>
  <si>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</si>
  <si>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</si>
  <si>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</si>
  <si>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</si>
  <si>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</si>
  <si>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</si>
  <si>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</si>
  <si>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</si>
  <si>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</si>
  <si>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</si>
  <si>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</si>
  <si>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</si>
  <si>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</si>
  <si>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</si>
  <si>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</si>
  <si>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</si>
  <si>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</si>
  <si>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</si>
  <si>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</si>
  <si>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</si>
  <si>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</si>
  <si>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</si>
  <si>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</si>
  <si>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</si>
  <si>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</si>
  <si>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</si>
  <si>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</si>
  <si>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</si>
  <si>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</si>
  <si>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</si>
  <si>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</si>
  <si>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</si>
  <si>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</si>
  <si>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</si>
  <si>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</si>
  <si>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</si>
  <si>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</si>
  <si>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</si>
  <si>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</si>
  <si>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</si>
  <si>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</si>
  <si>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</si>
  <si>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</si>
  <si>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</si>
  <si>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</si>
  <si>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</si>
  <si>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</si>
  <si>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</si>
  <si>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</si>
  <si>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</si>
  <si>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</si>
  <si>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</si>
  <si>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</si>
  <si>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</si>
  <si>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</si>
  <si>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</si>
  <si>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</si>
  <si>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</si>
  <si>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</si>
  <si>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</si>
  <si>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</si>
  <si>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</si>
  <si>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</si>
  <si>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</si>
  <si>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</si>
  <si>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</si>
  <si>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</si>
  <si>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</si>
  <si>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</si>
  <si>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</si>
  <si>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</si>
  <si>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</si>
  <si>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</si>
  <si>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</si>
  <si>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</si>
  <si>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</si>
  <si>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</si>
  <si>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</si>
  <si>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</si>
  <si>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</si>
  <si>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</si>
  <si>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</si>
  <si>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</si>
  <si>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</si>
  <si>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</si>
  <si>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</si>
  <si>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</si>
  <si>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</si>
  <si>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</si>
  <si>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</si>
  <si>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</si>
  <si>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</si>
  <si>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</si>
  <si>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</si>
  <si>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</si>
  <si>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</si>
  <si>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</si>
  <si>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</si>
  <si>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</si>
  <si>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</si>
  <si>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</si>
  <si>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</si>
  <si>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</si>
  <si>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</si>
  <si>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</si>
  <si>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</si>
  <si>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</si>
  <si>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</si>
  <si>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</si>
  <si>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</si>
  <si>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</si>
  <si>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</si>
  <si>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</si>
  <si>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</si>
  <si>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</si>
  <si>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</si>
  <si>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</si>
  <si>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</si>
  <si>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</si>
  <si>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</si>
  <si>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</si>
  <si>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</si>
  <si>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</si>
  <si>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</si>
  <si>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</si>
  <si>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</si>
  <si>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</si>
  <si>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</si>
  <si>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</si>
  <si>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</si>
  <si>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</si>
  <si>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</si>
  <si>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</si>
  <si>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</si>
  <si>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</si>
  <si>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</si>
  <si>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</si>
  <si>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</si>
  <si>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</si>
  <si>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</si>
  <si>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</si>
  <si>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</si>
  <si>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</si>
  <si>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</si>
  <si>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</si>
  <si>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</si>
  <si>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</si>
  <si>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</si>
  <si>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</si>
  <si>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</si>
  <si>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</si>
  <si>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</si>
  <si>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</si>
  <si>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</si>
  <si>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</si>
  <si>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</si>
  <si>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</si>
  <si>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</si>
  <si>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</si>
  <si>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</si>
  <si>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</si>
  <si>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</si>
  <si>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</si>
  <si>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</si>
  <si>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</si>
  <si>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</si>
  <si>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</si>
  <si>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</si>
  <si>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</si>
  <si>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</si>
  <si>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</si>
  <si>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</si>
  <si>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</si>
  <si>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</si>
  <si>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</si>
  <si>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</si>
  <si>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</si>
  <si>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</si>
  <si>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</si>
  <si>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</si>
  <si>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</si>
  <si>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</si>
  <si>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</si>
  <si>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</si>
  <si>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</si>
  <si>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</si>
  <si>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</si>
  <si>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</si>
  <si>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</si>
  <si>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</si>
  <si>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</si>
  <si>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</si>
  <si>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</si>
  <si>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</si>
  <si>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</si>
  <si>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</si>
  <si>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</si>
  <si>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</si>
  <si>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</si>
  <si>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</si>
  <si>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</si>
  <si>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</si>
  <si>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</si>
  <si>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</si>
  <si>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</si>
  <si>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</si>
  <si>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</si>
  <si>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</si>
  <si>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</si>
  <si>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</si>
  <si>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</si>
  <si>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</si>
  <si>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</si>
  <si>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</si>
  <si>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</si>
  <si>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</si>
  <si>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</si>
  <si>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</si>
  <si>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</si>
  <si>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</si>
  <si>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</si>
  <si>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</si>
  <si>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</si>
  <si>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</si>
  <si>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</si>
  <si>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</si>
  <si>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</si>
  <si>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</si>
  <si>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</si>
  <si>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</si>
  <si>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</si>
  <si>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</si>
  <si>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</si>
  <si>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</si>
  <si>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</si>
  <si>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</si>
  <si>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</si>
  <si>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</si>
  <si>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</si>
  <si>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</si>
  <si>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</si>
  <si>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</si>
  <si>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</si>
  <si>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</si>
  <si>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</si>
  <si>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</si>
  <si>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</si>
  <si>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</si>
  <si>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</si>
  <si>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</si>
  <si>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</si>
  <si>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</si>
  <si>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</si>
  <si>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</si>
  <si>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</si>
  <si>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</si>
  <si>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</si>
  <si>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</si>
  <si>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</si>
  <si>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</si>
  <si>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</si>
  <si>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</si>
  <si>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</si>
  <si>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</si>
  <si>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</si>
  <si>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</si>
  <si>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</si>
  <si>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</si>
  <si>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</si>
  <si>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</si>
  <si>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</si>
  <si>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</si>
  <si>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</si>
  <si>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</si>
  <si>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</si>
  <si>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</si>
  <si>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</si>
  <si>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</si>
  <si>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</si>
  <si>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</si>
  <si>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</si>
  <si>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</si>
  <si>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</si>
  <si>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</si>
  <si>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</si>
  <si>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</si>
  <si>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</si>
  <si>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</si>
  <si>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</si>
  <si>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</si>
  <si>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</si>
  <si>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</si>
  <si>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</si>
  <si>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</si>
  <si>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</si>
  <si>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</si>
  <si>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</si>
  <si>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</si>
  <si>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</si>
  <si>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</si>
  <si>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</si>
  <si>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</si>
  <si>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</si>
  <si>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</si>
  <si>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</si>
  <si>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</si>
  <si>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</si>
  <si>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</si>
  <si>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</si>
  <si>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</si>
  <si>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</si>
  <si>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</si>
  <si>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</si>
  <si>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</si>
  <si>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</si>
  <si>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</si>
  <si>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</si>
  <si>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</si>
  <si>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</si>
  <si>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</si>
  <si>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</si>
  <si>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</si>
  <si>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</si>
  <si>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</si>
  <si>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</si>
  <si>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</si>
  <si>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</si>
  <si>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</si>
  <si>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</si>
  <si>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</si>
  <si>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</si>
  <si>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</si>
  <si>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</si>
  <si>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</si>
  <si>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</si>
  <si>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</si>
  <si>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</si>
  <si>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</si>
  <si>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</si>
  <si>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</si>
  <si>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</si>
  <si>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</si>
  <si>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</si>
  <si>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</si>
  <si>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</si>
  <si>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</si>
  <si>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</si>
  <si>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</si>
  <si>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</si>
  <si>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</si>
  <si>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</si>
  <si>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</si>
  <si>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</si>
  <si>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</si>
  <si>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</si>
  <si>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</si>
  <si>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</si>
  <si>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</si>
  <si>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</si>
  <si>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</si>
  <si>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</si>
  <si>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</si>
  <si>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</si>
  <si>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</si>
  <si>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</si>
  <si>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</si>
  <si>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</si>
  <si>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</si>
  <si>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</si>
  <si>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</si>
  <si>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</si>
  <si>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</si>
  <si>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</si>
  <si>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</si>
  <si>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</si>
  <si>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</si>
  <si>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医療法人社団誠高会おおたかの森病院</t>
    <phoneticPr fontId="3"/>
  </si>
  <si>
    <t>〒277-0863 柏市豊四季１１３番地</t>
    <phoneticPr fontId="3"/>
  </si>
  <si>
    <t>〇</t>
  </si>
  <si>
    <t>医療法人</t>
  </si>
  <si>
    <t>複数の診療科で活用</t>
  </si>
  <si>
    <t>心臓血管外科</t>
  </si>
  <si>
    <t>外科</t>
  </si>
  <si>
    <t>循環器内科</t>
  </si>
  <si>
    <t>急性期一般入院料１</t>
  </si>
  <si>
    <t>ＤＰＣ標準病院群</t>
  </si>
  <si>
    <t>有</t>
  </si>
  <si>
    <t>看護必要度Ⅰ</t>
    <phoneticPr fontId="3"/>
  </si>
  <si>
    <t>重症病棟</t>
  </si>
  <si>
    <t>高度急性期機能</t>
  </si>
  <si>
    <t>内科</t>
  </si>
  <si>
    <t>3階病棟</t>
  </si>
  <si>
    <t>消化器内科（胃腸内科）</t>
  </si>
  <si>
    <t>呼吸器外科</t>
  </si>
  <si>
    <t>4階病棟</t>
  </si>
  <si>
    <t>脳神経外科</t>
  </si>
  <si>
    <t>泌尿器科</t>
  </si>
  <si>
    <t>5階病棟</t>
  </si>
  <si>
    <t>急性期機能</t>
  </si>
  <si>
    <t>整形外科</t>
  </si>
  <si>
    <t>AN2階病棟</t>
  </si>
  <si>
    <t>AN3階病棟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</si>
</sst>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4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1046</v>
      </c>
      <c r="M9" s="282" t="s">
        <v>1049</v>
      </c>
      <c r="N9" s="282" t="s">
        <v>1052</v>
      </c>
      <c r="O9" s="282" t="s">
        <v>1055</v>
      </c>
      <c r="P9" s="282" t="s">
        <v>1058</v>
      </c>
      <c r="Q9" s="282" t="s">
        <v>1059</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c r="P10" s="25"/>
      <c r="Q10" s="25"/>
    </row>
    <row r="11" spans="1:22" s="21" customFormat="1" ht="34.5" customHeight="1">
      <c r="A11" s="244" t="s">
        <v>606</v>
      </c>
      <c r="B11" s="24"/>
      <c r="C11" s="19"/>
      <c r="D11" s="19"/>
      <c r="E11" s="19"/>
      <c r="F11" s="19"/>
      <c r="G11" s="19"/>
      <c r="H11" s="20"/>
      <c r="I11" s="421" t="s">
        <v>3</v>
      </c>
      <c r="J11" s="421"/>
      <c r="K11" s="421"/>
      <c r="L11" s="25"/>
      <c r="M11" s="25"/>
      <c r="N11" s="25"/>
      <c r="O11" s="25" t="s">
        <v>1036</v>
      </c>
      <c r="P11" s="25" t="s">
        <v>1036</v>
      </c>
      <c r="Q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1046</v>
      </c>
      <c r="M22" s="282" t="s">
        <v>1049</v>
      </c>
      <c r="N22" s="282" t="s">
        <v>1052</v>
      </c>
      <c r="O22" s="282" t="s">
        <v>1055</v>
      </c>
      <c r="P22" s="282" t="s">
        <v>1058</v>
      </c>
      <c r="Q22" s="282" t="s">
        <v>1059</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c r="P23" s="25"/>
      <c r="Q23" s="25"/>
    </row>
    <row r="24" spans="1:22" s="21" customFormat="1" ht="34.5" customHeight="1">
      <c r="A24" s="244" t="s">
        <v>607</v>
      </c>
      <c r="B24" s="24"/>
      <c r="C24" s="19"/>
      <c r="D24" s="19"/>
      <c r="E24" s="19"/>
      <c r="F24" s="19"/>
      <c r="G24" s="19"/>
      <c r="H24" s="20"/>
      <c r="I24" s="302" t="s">
        <v>3</v>
      </c>
      <c r="J24" s="303"/>
      <c r="K24" s="304"/>
      <c r="L24" s="25"/>
      <c r="M24" s="25"/>
      <c r="N24" s="25"/>
      <c r="O24" s="25" t="s">
        <v>1036</v>
      </c>
      <c r="P24" s="25" t="s">
        <v>1036</v>
      </c>
      <c r="Q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1046</v>
      </c>
      <c r="M35" s="282" t="s">
        <v>1049</v>
      </c>
      <c r="N35" s="282" t="s">
        <v>1052</v>
      </c>
      <c r="O35" s="282" t="s">
        <v>1055</v>
      </c>
      <c r="P35" s="282" t="s">
        <v>1058</v>
      </c>
      <c r="Q35" s="282" t="s">
        <v>1059</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1046</v>
      </c>
      <c r="M44" s="282" t="s">
        <v>1049</v>
      </c>
      <c r="N44" s="282" t="s">
        <v>1052</v>
      </c>
      <c r="O44" s="282" t="s">
        <v>1055</v>
      </c>
      <c r="P44" s="282" t="s">
        <v>1058</v>
      </c>
      <c r="Q44" s="282" t="s">
        <v>1059</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1046</v>
      </c>
      <c r="M89" s="262" t="s">
        <v>1049</v>
      </c>
      <c r="N89" s="262" t="s">
        <v>1052</v>
      </c>
      <c r="O89" s="262" t="s">
        <v>1055</v>
      </c>
      <c r="P89" s="262" t="s">
        <v>1058</v>
      </c>
      <c r="Q89" s="262" t="s">
        <v>1059</v>
      </c>
    </row>
    <row r="90" spans="1:23" s="21" customFormat="1" ht="27">
      <c r="A90" s="243"/>
      <c r="B90" s="1"/>
      <c r="C90" s="3"/>
      <c r="D90" s="3"/>
      <c r="E90" s="3"/>
      <c r="F90" s="3"/>
      <c r="G90" s="3"/>
      <c r="H90" s="287"/>
      <c r="I90" s="67" t="s">
        <v>36</v>
      </c>
      <c r="J90" s="68"/>
      <c r="K90" s="69"/>
      <c r="L90" s="262" t="s">
        <v>1047</v>
      </c>
      <c r="M90" s="262" t="s">
        <v>1047</v>
      </c>
      <c r="N90" s="262" t="s">
        <v>1047</v>
      </c>
      <c r="O90" s="262" t="s">
        <v>1056</v>
      </c>
      <c r="P90" s="262" t="s">
        <v>1056</v>
      </c>
      <c r="Q90" s="262" t="s">
        <v>1056</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1052</v>
      </c>
      <c r="O97" s="66" t="s">
        <v>1055</v>
      </c>
      <c r="P97" s="66" t="s">
        <v>1058</v>
      </c>
      <c r="Q97" s="66" t="s">
        <v>1059</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1056</v>
      </c>
      <c r="P98" s="70" t="s">
        <v>1056</v>
      </c>
      <c r="Q98" s="70" t="s">
        <v>1056</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199</v>
      </c>
      <c r="K99" s="237" t="str">
        <f>IF(OR(COUNTIF(L99:Q99,"未確認")&gt;0,COUNTIF(L99:Q99,"~*")&gt;0),"※","")</f>
        <v/>
      </c>
      <c r="L99" s="258">
        <v>12</v>
      </c>
      <c r="M99" s="258">
        <v>26</v>
      </c>
      <c r="N99" s="258">
        <v>48</v>
      </c>
      <c r="O99" s="258">
        <v>47</v>
      </c>
      <c r="P99" s="258">
        <v>33</v>
      </c>
      <c r="Q99" s="258">
        <v>33</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199</v>
      </c>
      <c r="K101" s="237" t="str">
        <f>IF(OR(COUNTIF(L101:Q101,"未確認")&gt;0,COUNTIF(L101:Q101,"~*")&gt;0),"※","")</f>
        <v/>
      </c>
      <c r="L101" s="258">
        <v>12</v>
      </c>
      <c r="M101" s="258">
        <v>26</v>
      </c>
      <c r="N101" s="258">
        <v>48</v>
      </c>
      <c r="O101" s="258">
        <v>47</v>
      </c>
      <c r="P101" s="258">
        <v>33</v>
      </c>
      <c r="Q101" s="258">
        <v>33</v>
      </c>
    </row>
    <row r="102" spans="1:22" s="83" customFormat="1" ht="34.5" customHeight="1">
      <c r="A102" s="244" t="s">
        <v>610</v>
      </c>
      <c r="B102" s="84"/>
      <c r="C102" s="376"/>
      <c r="D102" s="378"/>
      <c r="E102" s="316" t="s">
        <v>612</v>
      </c>
      <c r="F102" s="317"/>
      <c r="G102" s="317"/>
      <c r="H102" s="318"/>
      <c r="I102" s="419"/>
      <c r="J102" s="256">
        <f t="shared" si="0"/>
        <v>207</v>
      </c>
      <c r="K102" s="237" t="str">
        <f t="shared" ref="K102:K111" si="1">IF(OR(COUNTIF(L101:Q101,"未確認")&gt;0,COUNTIF(L101:Q101,"~*")&gt;0),"※","")</f>
        <v/>
      </c>
      <c r="L102" s="258">
        <v>6</v>
      </c>
      <c r="M102" s="258">
        <v>38</v>
      </c>
      <c r="N102" s="258">
        <v>49</v>
      </c>
      <c r="O102" s="258">
        <v>48</v>
      </c>
      <c r="P102" s="258">
        <v>33</v>
      </c>
      <c r="Q102" s="258">
        <v>33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66" t="s">
        <v>1055</v>
      </c>
      <c r="P118" s="66" t="s">
        <v>1058</v>
      </c>
      <c r="Q118" s="66" t="s">
        <v>1059</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1056</v>
      </c>
      <c r="P119" s="70" t="s">
        <v>1056</v>
      </c>
      <c r="Q119" s="70" t="s">
        <v>1056</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1057</v>
      </c>
      <c r="Q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1041</v>
      </c>
      <c r="N121" s="98" t="s">
        <v>1040</v>
      </c>
      <c r="O121" s="98" t="s">
        <v>1050</v>
      </c>
      <c r="P121" s="98" t="s">
        <v>533</v>
      </c>
      <c r="Q121" s="98" t="s">
        <v>1041</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1050</v>
      </c>
      <c r="O122" s="98" t="s">
        <v>1053</v>
      </c>
      <c r="P122" s="98" t="s">
        <v>533</v>
      </c>
      <c r="Q122" s="98" t="s">
        <v>1048</v>
      </c>
    </row>
    <row r="123" spans="1:22" s="83" customFormat="1" ht="40.5" customHeight="1">
      <c r="A123" s="244" t="s">
        <v>620</v>
      </c>
      <c r="B123" s="1"/>
      <c r="C123" s="289"/>
      <c r="D123" s="290"/>
      <c r="E123" s="376"/>
      <c r="F123" s="377"/>
      <c r="G123" s="377"/>
      <c r="H123" s="378"/>
      <c r="I123" s="340"/>
      <c r="J123" s="105"/>
      <c r="K123" s="106"/>
      <c r="L123" s="98" t="s">
        <v>1041</v>
      </c>
      <c r="M123" s="98" t="s">
        <v>1048</v>
      </c>
      <c r="N123" s="98" t="s">
        <v>1051</v>
      </c>
      <c r="O123" s="98" t="s">
        <v>1054</v>
      </c>
      <c r="P123" s="98" t="s">
        <v>533</v>
      </c>
      <c r="Q123" s="98" t="s">
        <v>1040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66" t="s">
        <v>1055</v>
      </c>
      <c r="P129" s="66" t="s">
        <v>1058</v>
      </c>
      <c r="Q129" s="66" t="s">
        <v>1059</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1056</v>
      </c>
      <c r="P130" s="70" t="s">
        <v>1056</v>
      </c>
      <c r="Q130" s="70" t="s">
        <v>1056</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1042</v>
      </c>
    </row>
    <row r="132" spans="1:22" s="83" customFormat="1" ht="34.5" customHeight="1">
      <c r="A132" s="244" t="s">
        <v>621</v>
      </c>
      <c r="B132" s="84"/>
      <c r="C132" s="295"/>
      <c r="D132" s="297"/>
      <c r="E132" s="319" t="s">
        <v>58</v>
      </c>
      <c r="F132" s="320"/>
      <c r="G132" s="320"/>
      <c r="H132" s="321"/>
      <c r="I132" s="388"/>
      <c r="J132" s="101"/>
      <c r="K132" s="102"/>
      <c r="L132" s="82">
        <v>12</v>
      </c>
      <c r="M132" s="82">
        <v>26</v>
      </c>
      <c r="N132" s="82">
        <v>48</v>
      </c>
      <c r="O132" s="82">
        <v>47</v>
      </c>
      <c r="P132" s="82">
        <v>33</v>
      </c>
      <c r="Q132" s="82">
        <v>33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66" t="s">
        <v>1055</v>
      </c>
      <c r="P143" s="66" t="s">
        <v>1058</v>
      </c>
      <c r="Q143" s="66" t="s">
        <v>1059</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1056</v>
      </c>
      <c r="P144" s="70" t="s">
        <v>1056</v>
      </c>
      <c r="Q144" s="70" t="s">
        <v>1056</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697</v>
      </c>
      <c r="K145" s="264" t="str">
        <f t="shared" ref="K145:K176" si="3">IF(OR(COUNTIF(L145:Q145,"未確認")&gt;0,COUNTIF(L145:Q145,"~*")&gt;0),"※","")</f>
        <v/>
      </c>
      <c r="L145" s="117">
        <v>68</v>
      </c>
      <c r="M145" s="117">
        <v>134</v>
      </c>
      <c r="N145" s="117">
        <v>166</v>
      </c>
      <c r="O145" s="117">
        <v>133</v>
      </c>
      <c r="P145" s="117">
        <v>96</v>
      </c>
      <c r="Q145" s="117">
        <v>100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66" t="s">
        <v>1055</v>
      </c>
      <c r="P226" s="66" t="s">
        <v>1058</v>
      </c>
      <c r="Q226" s="66" t="s">
        <v>1059</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1056</v>
      </c>
      <c r="P227" s="70" t="s">
        <v>1056</v>
      </c>
      <c r="Q227" s="70" t="s">
        <v>1056</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66" t="s">
        <v>1055</v>
      </c>
      <c r="P234" s="66" t="s">
        <v>1058</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1056</v>
      </c>
      <c r="P235" s="70" t="s">
        <v>1056</v>
      </c>
      <c r="Q235" s="70" t="s">
        <v>1056</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66" t="s">
        <v>1055</v>
      </c>
      <c r="P244" s="66" t="s">
        <v>1058</v>
      </c>
      <c r="Q244" s="66" t="s">
        <v>1059</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1056</v>
      </c>
      <c r="P245" s="70" t="s">
        <v>1056</v>
      </c>
      <c r="Q245" s="70" t="s">
        <v>1056</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66" t="s">
        <v>1055</v>
      </c>
      <c r="P253" s="66" t="s">
        <v>1058</v>
      </c>
      <c r="Q253" s="66" t="s">
        <v>1059</v>
      </c>
      <c r="R253" s="8"/>
      <c r="S253" s="8"/>
      <c r="T253" s="8"/>
      <c r="U253" s="8"/>
      <c r="V253" s="8"/>
    </row>
    <row r="254" spans="1:22" ht="27">
      <c r="A254" s="243"/>
      <c r="B254" s="1"/>
      <c r="C254" s="62"/>
      <c r="D254" s="3"/>
      <c r="F254" s="3"/>
      <c r="G254" s="3"/>
      <c r="H254" s="287"/>
      <c r="I254" s="67" t="s">
        <v>36</v>
      </c>
      <c r="J254" s="68"/>
      <c r="K254" s="79"/>
      <c r="L254" s="70" t="s">
        <v>1047</v>
      </c>
      <c r="M254" s="137" t="s">
        <v>1047</v>
      </c>
      <c r="N254" s="137" t="s">
        <v>1047</v>
      </c>
      <c r="O254" s="137" t="s">
        <v>1056</v>
      </c>
      <c r="P254" s="137" t="s">
        <v>1056</v>
      </c>
      <c r="Q254" s="137" t="s">
        <v>1056</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66" t="s">
        <v>1055</v>
      </c>
      <c r="P263" s="66" t="s">
        <v>1058</v>
      </c>
      <c r="Q263" s="66" t="s">
        <v>1059</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1056</v>
      </c>
      <c r="P264" s="70" t="s">
        <v>1056</v>
      </c>
      <c r="Q264" s="70" t="s">
        <v>1056</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29</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6.7</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130</v>
      </c>
      <c r="K269" s="81" t="str">
        <f t="shared" si="8"/>
        <v/>
      </c>
      <c r="L269" s="147">
        <v>20</v>
      </c>
      <c r="M269" s="147">
        <v>18</v>
      </c>
      <c r="N269" s="147">
        <v>30</v>
      </c>
      <c r="O269" s="147">
        <v>28</v>
      </c>
      <c r="P269" s="147">
        <v>16</v>
      </c>
      <c r="Q269" s="147">
        <v>18</v>
      </c>
    </row>
    <row r="270" spans="1:22" s="83" customFormat="1" ht="34.5" customHeight="1">
      <c r="A270" s="249" t="s">
        <v>725</v>
      </c>
      <c r="B270" s="120"/>
      <c r="C270" s="370"/>
      <c r="D270" s="370"/>
      <c r="E270" s="370"/>
      <c r="F270" s="370"/>
      <c r="G270" s="370" t="s">
        <v>148</v>
      </c>
      <c r="H270" s="370"/>
      <c r="I270" s="403"/>
      <c r="J270" s="266">
        <f t="shared" si="9"/>
        <v>1.5</v>
      </c>
      <c r="K270" s="81" t="str">
        <f t="shared" si="8"/>
        <v/>
      </c>
      <c r="L270" s="148">
        <v>0</v>
      </c>
      <c r="M270" s="148">
        <v>0</v>
      </c>
      <c r="N270" s="148">
        <v>0</v>
      </c>
      <c r="O270" s="148">
        <v>0</v>
      </c>
      <c r="P270" s="148">
        <v>0</v>
      </c>
      <c r="Q270" s="148">
        <v>1.5</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0</v>
      </c>
      <c r="M271" s="147">
        <v>0</v>
      </c>
      <c r="N271" s="147">
        <v>2</v>
      </c>
      <c r="O271" s="147">
        <v>1</v>
      </c>
      <c r="P271" s="147">
        <v>1</v>
      </c>
      <c r="Q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24</v>
      </c>
      <c r="K273" s="81" t="str">
        <f t="shared" si="8"/>
        <v/>
      </c>
      <c r="L273" s="147">
        <v>0</v>
      </c>
      <c r="M273" s="147">
        <v>4</v>
      </c>
      <c r="N273" s="147">
        <v>7</v>
      </c>
      <c r="O273" s="147">
        <v>7</v>
      </c>
      <c r="P273" s="147">
        <v>3</v>
      </c>
      <c r="Q273" s="147">
        <v>3</v>
      </c>
    </row>
    <row r="274" spans="1:17"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11</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3</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9</v>
      </c>
      <c r="M297" s="147">
        <v>19</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3.1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5</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66" t="s">
        <v>1055</v>
      </c>
      <c r="P322" s="66" t="s">
        <v>1058</v>
      </c>
      <c r="Q322" s="66" t="s">
        <v>1059</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1056</v>
      </c>
      <c r="P323" s="137" t="s">
        <v>1056</v>
      </c>
      <c r="Q323" s="137" t="s">
        <v>1056</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1</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66" t="s">
        <v>1055</v>
      </c>
      <c r="P342" s="66" t="s">
        <v>1058</v>
      </c>
      <c r="Q342" s="66" t="s">
        <v>1059</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1056</v>
      </c>
      <c r="P343" s="137" t="s">
        <v>1056</v>
      </c>
      <c r="Q343" s="137" t="s">
        <v>1056</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c r="O367" s="66" t="s">
        <v>1055</v>
      </c>
      <c r="P367" s="66" t="s">
        <v>1058</v>
      </c>
      <c r="Q367" s="66" t="s">
        <v>1059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1056</v>
      </c>
      <c r="P368" s="137" t="s">
        <v>1056</v>
      </c>
      <c r="Q368" s="137" t="s">
        <v>1056</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66" t="s">
        <v>1055</v>
      </c>
      <c r="P390" s="66" t="s">
        <v>1058</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1056</v>
      </c>
      <c r="P391" s="70" t="s">
        <v>1056</v>
      </c>
      <c r="Q391" s="70" t="s">
        <v>1056</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10490</v>
      </c>
      <c r="K392" s="81" t="str">
        <f t="shared" ref="K392:K397" si="12">IF(OR(COUNTIF(L392:Q392,"未確認")&gt;0,COUNTIF(L392:Q392,"~*")&gt;0),"※","")</f>
        <v/>
      </c>
      <c r="L392" s="147">
        <v>1574</v>
      </c>
      <c r="M392" s="147">
        <v>2023</v>
      </c>
      <c r="N392" s="147">
        <v>2402</v>
      </c>
      <c r="O392" s="147">
        <v>2067</v>
      </c>
      <c r="P392" s="147">
        <v>1146</v>
      </c>
      <c r="Q392" s="147">
        <v>1278</v>
      </c>
    </row>
    <row r="393" spans="1:22" s="83" customFormat="1" ht="34.5" customHeight="1">
      <c r="A393" s="249" t="s">
        <v>773</v>
      </c>
      <c r="B393" s="84"/>
      <c r="C393" s="369"/>
      <c r="D393" s="379"/>
      <c r="E393" s="319" t="s">
        <v>224</v>
      </c>
      <c r="F393" s="320"/>
      <c r="G393" s="320"/>
      <c r="H393" s="321"/>
      <c r="I393" s="342"/>
      <c r="J393" s="140">
        <f t="shared" si="11"/>
        <v>7475</v>
      </c>
      <c r="K393" s="81" t="str">
        <f t="shared" si="12"/>
        <v/>
      </c>
      <c r="L393" s="147">
        <v>886</v>
      </c>
      <c r="M393" s="147">
        <v>1652</v>
      </c>
      <c r="N393" s="147">
        <v>1925</v>
      </c>
      <c r="O393" s="147">
        <v>1454</v>
      </c>
      <c r="P393" s="147">
        <v>807</v>
      </c>
      <c r="Q393" s="147">
        <v>751</v>
      </c>
    </row>
    <row r="394" spans="1:22" s="83" customFormat="1" ht="34.5" customHeight="1">
      <c r="A394" s="250" t="s">
        <v>774</v>
      </c>
      <c r="B394" s="84"/>
      <c r="C394" s="369"/>
      <c r="D394" s="380"/>
      <c r="E394" s="319" t="s">
        <v>225</v>
      </c>
      <c r="F394" s="320"/>
      <c r="G394" s="320"/>
      <c r="H394" s="321"/>
      <c r="I394" s="342"/>
      <c r="J394" s="140">
        <f t="shared" si="11"/>
        <v>42</v>
      </c>
      <c r="K394" s="81" t="str">
        <f t="shared" si="12"/>
        <v/>
      </c>
      <c r="L394" s="147">
        <v>0</v>
      </c>
      <c r="M394" s="147">
        <v>7</v>
      </c>
      <c r="N394" s="147">
        <v>14</v>
      </c>
      <c r="O394" s="147">
        <v>10</v>
      </c>
      <c r="P394" s="147">
        <v>3</v>
      </c>
      <c r="Q394" s="147">
        <v>8</v>
      </c>
    </row>
    <row r="395" spans="1:22" s="83" customFormat="1" ht="34.5" customHeight="1">
      <c r="A395" s="250" t="s">
        <v>775</v>
      </c>
      <c r="B395" s="84"/>
      <c r="C395" s="369"/>
      <c r="D395" s="381"/>
      <c r="E395" s="319" t="s">
        <v>226</v>
      </c>
      <c r="F395" s="320"/>
      <c r="G395" s="320"/>
      <c r="H395" s="321"/>
      <c r="I395" s="342"/>
      <c r="J395" s="140">
        <f t="shared" si="11"/>
        <v>2973</v>
      </c>
      <c r="K395" s="81" t="str">
        <f t="shared" si="12"/>
        <v/>
      </c>
      <c r="L395" s="147">
        <v>688</v>
      </c>
      <c r="M395" s="147">
        <v>364</v>
      </c>
      <c r="N395" s="147">
        <v>463</v>
      </c>
      <c r="O395" s="147">
        <v>603</v>
      </c>
      <c r="P395" s="147">
        <v>336</v>
      </c>
      <c r="Q395" s="147">
        <v>519</v>
      </c>
    </row>
    <row r="396" spans="1:22" s="83" customFormat="1" ht="34.5" customHeight="1">
      <c r="A396" s="250" t="s">
        <v>776</v>
      </c>
      <c r="B396" s="1"/>
      <c r="C396" s="369"/>
      <c r="D396" s="319" t="s">
        <v>227</v>
      </c>
      <c r="E396" s="320"/>
      <c r="F396" s="320"/>
      <c r="G396" s="320"/>
      <c r="H396" s="321"/>
      <c r="I396" s="342"/>
      <c r="J396" s="140">
        <f t="shared" si="11"/>
        <v>73866</v>
      </c>
      <c r="K396" s="81" t="str">
        <f t="shared" si="12"/>
        <v/>
      </c>
      <c r="L396" s="147">
        <v>3292</v>
      </c>
      <c r="M396" s="147">
        <v>9695</v>
      </c>
      <c r="N396" s="147">
        <v>18279</v>
      </c>
      <c r="O396" s="147">
        <v>17971</v>
      </c>
      <c r="P396" s="147">
        <v>12306</v>
      </c>
      <c r="Q396" s="147">
        <v>12323</v>
      </c>
    </row>
    <row r="397" spans="1:22" s="83" customFormat="1" ht="34.5" customHeight="1">
      <c r="A397" s="250" t="s">
        <v>777</v>
      </c>
      <c r="B397" s="119"/>
      <c r="C397" s="369"/>
      <c r="D397" s="319" t="s">
        <v>228</v>
      </c>
      <c r="E397" s="320"/>
      <c r="F397" s="320"/>
      <c r="G397" s="320"/>
      <c r="H397" s="321"/>
      <c r="I397" s="343"/>
      <c r="J397" s="140">
        <f t="shared" si="11"/>
        <v>10488</v>
      </c>
      <c r="K397" s="81" t="str">
        <f t="shared" si="12"/>
        <v/>
      </c>
      <c r="L397" s="147">
        <v>1576</v>
      </c>
      <c r="M397" s="147">
        <v>2024</v>
      </c>
      <c r="N397" s="147">
        <v>2405</v>
      </c>
      <c r="O397" s="147">
        <v>2066</v>
      </c>
      <c r="P397" s="147">
        <v>1142</v>
      </c>
      <c r="Q397" s="147">
        <v>1275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66" t="s">
        <v>1055</v>
      </c>
      <c r="P403" s="66" t="s">
        <v>1058</v>
      </c>
      <c r="Q403" s="66" t="s">
        <v>1059</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1056</v>
      </c>
      <c r="P404" s="70" t="s">
        <v>1056</v>
      </c>
      <c r="Q404" s="70" t="s">
        <v>1056</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10490</v>
      </c>
      <c r="K405" s="81" t="str">
        <f t="shared" ref="K405:K422" si="14">IF(OR(COUNTIF(L405:Q405,"未確認")&gt;0,COUNTIF(L405:Q405,"~*")&gt;0),"※","")</f>
        <v/>
      </c>
      <c r="L405" s="147">
        <v>1574</v>
      </c>
      <c r="M405" s="147">
        <v>2023</v>
      </c>
      <c r="N405" s="147">
        <v>2402</v>
      </c>
      <c r="O405" s="147">
        <v>2067</v>
      </c>
      <c r="P405" s="147">
        <v>1146</v>
      </c>
      <c r="Q405" s="147">
        <v>1278</v>
      </c>
    </row>
    <row r="406" spans="1:22" s="83" customFormat="1" ht="34.5" customHeight="1">
      <c r="A406" s="251" t="s">
        <v>779</v>
      </c>
      <c r="B406" s="119"/>
      <c r="C406" s="368"/>
      <c r="D406" s="374" t="s">
        <v>233</v>
      </c>
      <c r="E406" s="376" t="s">
        <v>234</v>
      </c>
      <c r="F406" s="377"/>
      <c r="G406" s="377"/>
      <c r="H406" s="378"/>
      <c r="I406" s="360"/>
      <c r="J406" s="140">
        <f t="shared" si="13"/>
        <v>4982</v>
      </c>
      <c r="K406" s="81" t="str">
        <f t="shared" si="14"/>
        <v/>
      </c>
      <c r="L406" s="147">
        <v>882</v>
      </c>
      <c r="M406" s="147">
        <v>818</v>
      </c>
      <c r="N406" s="147">
        <v>994</v>
      </c>
      <c r="O406" s="147">
        <v>1087</v>
      </c>
      <c r="P406" s="147">
        <v>567</v>
      </c>
      <c r="Q406" s="147">
        <v>634</v>
      </c>
    </row>
    <row r="407" spans="1:22" s="83" customFormat="1" ht="34.5" customHeight="1">
      <c r="A407" s="251" t="s">
        <v>780</v>
      </c>
      <c r="B407" s="119"/>
      <c r="C407" s="368"/>
      <c r="D407" s="368"/>
      <c r="E407" s="319" t="s">
        <v>235</v>
      </c>
      <c r="F407" s="320"/>
      <c r="G407" s="320"/>
      <c r="H407" s="321"/>
      <c r="I407" s="360"/>
      <c r="J407" s="140">
        <f t="shared" si="13"/>
        <v>4989</v>
      </c>
      <c r="K407" s="81" t="str">
        <f t="shared" si="14"/>
        <v/>
      </c>
      <c r="L407" s="147">
        <v>619</v>
      </c>
      <c r="M407" s="147">
        <v>1150</v>
      </c>
      <c r="N407" s="147">
        <v>1358</v>
      </c>
      <c r="O407" s="147">
        <v>852</v>
      </c>
      <c r="P407" s="147">
        <v>507</v>
      </c>
      <c r="Q407" s="147">
        <v>503</v>
      </c>
    </row>
    <row r="408" spans="1:22" s="83" customFormat="1" ht="34.5" customHeight="1">
      <c r="A408" s="251" t="s">
        <v>781</v>
      </c>
      <c r="B408" s="119"/>
      <c r="C408" s="368"/>
      <c r="D408" s="368"/>
      <c r="E408" s="319" t="s">
        <v>236</v>
      </c>
      <c r="F408" s="320"/>
      <c r="G408" s="320"/>
      <c r="H408" s="321"/>
      <c r="I408" s="360"/>
      <c r="J408" s="140">
        <f t="shared" si="13"/>
        <v>214</v>
      </c>
      <c r="K408" s="81" t="str">
        <f t="shared" si="14"/>
        <v/>
      </c>
      <c r="L408" s="147">
        <v>37</v>
      </c>
      <c r="M408" s="147">
        <v>21</v>
      </c>
      <c r="N408" s="147">
        <v>10</v>
      </c>
      <c r="O408" s="147">
        <v>12</v>
      </c>
      <c r="P408" s="147">
        <v>7</v>
      </c>
      <c r="Q408" s="147">
        <v>127</v>
      </c>
    </row>
    <row r="409" spans="1:22" s="83" customFormat="1" ht="34.5" customHeight="1">
      <c r="A409" s="251" t="s">
        <v>782</v>
      </c>
      <c r="B409" s="119"/>
      <c r="C409" s="368"/>
      <c r="D409" s="368"/>
      <c r="E409" s="316" t="s">
        <v>986</v>
      </c>
      <c r="F409" s="317"/>
      <c r="G409" s="317"/>
      <c r="H409" s="318"/>
      <c r="I409" s="360"/>
      <c r="J409" s="140">
        <f t="shared" si="13"/>
        <v>305</v>
      </c>
      <c r="K409" s="81" t="str">
        <f t="shared" si="14"/>
        <v/>
      </c>
      <c r="L409" s="147">
        <v>36</v>
      </c>
      <c r="M409" s="147">
        <v>34</v>
      </c>
      <c r="N409" s="147">
        <v>40</v>
      </c>
      <c r="O409" s="147">
        <v>116</v>
      </c>
      <c r="P409" s="147">
        <v>65</v>
      </c>
      <c r="Q409" s="147">
        <v>14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10488</v>
      </c>
      <c r="K413" s="81" t="str">
        <f t="shared" si="14"/>
        <v/>
      </c>
      <c r="L413" s="147">
        <v>1576</v>
      </c>
      <c r="M413" s="147">
        <v>2024</v>
      </c>
      <c r="N413" s="147">
        <v>2405</v>
      </c>
      <c r="O413" s="147">
        <v>2066</v>
      </c>
      <c r="P413" s="147">
        <v>1142</v>
      </c>
      <c r="Q413" s="147">
        <v>1275</v>
      </c>
    </row>
    <row r="414" spans="1:22" s="83" customFormat="1" ht="34.5" customHeight="1">
      <c r="A414" s="251" t="s">
        <v>787</v>
      </c>
      <c r="B414" s="119"/>
      <c r="C414" s="368"/>
      <c r="D414" s="374" t="s">
        <v>240</v>
      </c>
      <c r="E414" s="376" t="s">
        <v>241</v>
      </c>
      <c r="F414" s="377"/>
      <c r="G414" s="377"/>
      <c r="H414" s="378"/>
      <c r="I414" s="360"/>
      <c r="J414" s="140">
        <f t="shared" si="13"/>
        <v>4982</v>
      </c>
      <c r="K414" s="81" t="str">
        <f t="shared" si="14"/>
        <v/>
      </c>
      <c r="L414" s="147">
        <v>1443</v>
      </c>
      <c r="M414" s="147">
        <v>804</v>
      </c>
      <c r="N414" s="147">
        <v>864</v>
      </c>
      <c r="O414" s="147">
        <v>852</v>
      </c>
      <c r="P414" s="147">
        <v>496</v>
      </c>
      <c r="Q414" s="147">
        <v>523</v>
      </c>
    </row>
    <row r="415" spans="1:22" s="83" customFormat="1" ht="34.5" customHeight="1">
      <c r="A415" s="251" t="s">
        <v>788</v>
      </c>
      <c r="B415" s="119"/>
      <c r="C415" s="368"/>
      <c r="D415" s="368"/>
      <c r="E415" s="319" t="s">
        <v>242</v>
      </c>
      <c r="F415" s="320"/>
      <c r="G415" s="320"/>
      <c r="H415" s="321"/>
      <c r="I415" s="360"/>
      <c r="J415" s="140">
        <f t="shared" si="13"/>
        <v>4614</v>
      </c>
      <c r="K415" s="81" t="str">
        <f t="shared" si="14"/>
        <v/>
      </c>
      <c r="L415" s="147">
        <v>39</v>
      </c>
      <c r="M415" s="147">
        <v>1149</v>
      </c>
      <c r="N415" s="147">
        <v>1462</v>
      </c>
      <c r="O415" s="147">
        <v>966</v>
      </c>
      <c r="P415" s="147">
        <v>496</v>
      </c>
      <c r="Q415" s="147">
        <v>502</v>
      </c>
    </row>
    <row r="416" spans="1:22" s="83" customFormat="1" ht="34.5" customHeight="1">
      <c r="A416" s="251" t="s">
        <v>789</v>
      </c>
      <c r="B416" s="119"/>
      <c r="C416" s="368"/>
      <c r="D416" s="368"/>
      <c r="E416" s="319" t="s">
        <v>243</v>
      </c>
      <c r="F416" s="320"/>
      <c r="G416" s="320"/>
      <c r="H416" s="321"/>
      <c r="I416" s="360"/>
      <c r="J416" s="140">
        <f t="shared" si="13"/>
        <v>257</v>
      </c>
      <c r="K416" s="81" t="str">
        <f t="shared" si="14"/>
        <v/>
      </c>
      <c r="L416" s="147">
        <v>14</v>
      </c>
      <c r="M416" s="147">
        <v>25</v>
      </c>
      <c r="N416" s="147">
        <v>13</v>
      </c>
      <c r="O416" s="147">
        <v>68</v>
      </c>
      <c r="P416" s="147">
        <v>70</v>
      </c>
      <c r="Q416" s="147">
        <v>67</v>
      </c>
    </row>
    <row r="417" spans="1:22" s="83" customFormat="1" ht="34.5" customHeight="1">
      <c r="A417" s="251" t="s">
        <v>790</v>
      </c>
      <c r="B417" s="119"/>
      <c r="C417" s="368"/>
      <c r="D417" s="368"/>
      <c r="E417" s="319" t="s">
        <v>244</v>
      </c>
      <c r="F417" s="320"/>
      <c r="G417" s="320"/>
      <c r="H417" s="321"/>
      <c r="I417" s="360"/>
      <c r="J417" s="140">
        <f t="shared" si="13"/>
        <v>37</v>
      </c>
      <c r="K417" s="81" t="str">
        <f t="shared" si="14"/>
        <v/>
      </c>
      <c r="L417" s="147">
        <v>0</v>
      </c>
      <c r="M417" s="147">
        <v>0</v>
      </c>
      <c r="N417" s="147">
        <v>2</v>
      </c>
      <c r="O417" s="147">
        <v>11</v>
      </c>
      <c r="P417" s="147">
        <v>10</v>
      </c>
      <c r="Q417" s="147">
        <v>14</v>
      </c>
    </row>
    <row r="418" spans="1:22" s="83" customFormat="1" ht="34.5" customHeight="1">
      <c r="A418" s="251" t="s">
        <v>791</v>
      </c>
      <c r="B418" s="119"/>
      <c r="C418" s="368"/>
      <c r="D418" s="368"/>
      <c r="E418" s="319" t="s">
        <v>245</v>
      </c>
      <c r="F418" s="320"/>
      <c r="G418" s="320"/>
      <c r="H418" s="321"/>
      <c r="I418" s="360"/>
      <c r="J418" s="140">
        <f t="shared" si="13"/>
        <v>152</v>
      </c>
      <c r="K418" s="81" t="str">
        <f t="shared" si="14"/>
        <v/>
      </c>
      <c r="L418" s="147">
        <v>0</v>
      </c>
      <c r="M418" s="147">
        <v>10</v>
      </c>
      <c r="N418" s="147">
        <v>8</v>
      </c>
      <c r="O418" s="147">
        <v>54</v>
      </c>
      <c r="P418" s="147">
        <v>21</v>
      </c>
      <c r="Q418" s="147">
        <v>59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155</v>
      </c>
      <c r="K420" s="81" t="str">
        <f t="shared" si="14"/>
        <v/>
      </c>
      <c r="L420" s="147">
        <v>2</v>
      </c>
      <c r="M420" s="147">
        <v>14</v>
      </c>
      <c r="N420" s="147">
        <v>18</v>
      </c>
      <c r="O420" s="147">
        <v>46</v>
      </c>
      <c r="P420" s="147">
        <v>32</v>
      </c>
      <c r="Q420" s="147">
        <v>43</v>
      </c>
    </row>
    <row r="421" spans="1:22" s="83" customFormat="1" ht="34.5" customHeight="1">
      <c r="A421" s="251" t="s">
        <v>794</v>
      </c>
      <c r="B421" s="119"/>
      <c r="C421" s="368"/>
      <c r="D421" s="368"/>
      <c r="E421" s="319" t="s">
        <v>247</v>
      </c>
      <c r="F421" s="320"/>
      <c r="G421" s="320"/>
      <c r="H421" s="321"/>
      <c r="I421" s="360"/>
      <c r="J421" s="140">
        <f t="shared" si="13"/>
        <v>290</v>
      </c>
      <c r="K421" s="81" t="str">
        <f t="shared" si="14"/>
        <v/>
      </c>
      <c r="L421" s="147">
        <v>78</v>
      </c>
      <c r="M421" s="147">
        <v>22</v>
      </c>
      <c r="N421" s="147">
        <v>38</v>
      </c>
      <c r="O421" s="147">
        <v>69</v>
      </c>
      <c r="P421" s="147">
        <v>16</v>
      </c>
      <c r="Q421" s="147">
        <v>67</v>
      </c>
    </row>
    <row r="422" spans="1:22" s="83" customFormat="1" ht="34.5" customHeight="1">
      <c r="A422" s="251" t="s">
        <v>795</v>
      </c>
      <c r="B422" s="119"/>
      <c r="C422" s="368"/>
      <c r="D422" s="368"/>
      <c r="E422" s="319" t="s">
        <v>166</v>
      </c>
      <c r="F422" s="320"/>
      <c r="G422" s="320"/>
      <c r="H422" s="321"/>
      <c r="I422" s="361"/>
      <c r="J422" s="140">
        <f t="shared" si="13"/>
        <v>1</v>
      </c>
      <c r="K422" s="81" t="str">
        <f t="shared" si="14"/>
        <v/>
      </c>
      <c r="L422" s="147">
        <v>0</v>
      </c>
      <c r="M422" s="147">
        <v>0</v>
      </c>
      <c r="N422" s="147">
        <v>0</v>
      </c>
      <c r="O422" s="147">
        <v>0</v>
      </c>
      <c r="P422" s="147">
        <v>1</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66" t="s">
        <v>1055</v>
      </c>
      <c r="P428" s="66" t="s">
        <v>1058</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1056</v>
      </c>
      <c r="P429" s="70" t="s">
        <v>1056</v>
      </c>
      <c r="Q429" s="70" t="s">
        <v>1056</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5506</v>
      </c>
      <c r="K430" s="193" t="str">
        <f>IF(OR(COUNTIF(L430:Q430,"未確認")&gt;0,COUNTIF(L430:Q430,"~*")&gt;0),"※","")</f>
        <v/>
      </c>
      <c r="L430" s="147">
        <v>133</v>
      </c>
      <c r="M430" s="147">
        <v>1220</v>
      </c>
      <c r="N430" s="147">
        <v>1541</v>
      </c>
      <c r="O430" s="147">
        <v>1214</v>
      </c>
      <c r="P430" s="147">
        <v>646</v>
      </c>
      <c r="Q430" s="147">
        <v>752</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275</v>
      </c>
      <c r="K432" s="193" t="str">
        <f>IF(OR(COUNTIF(L432:Q432,"未確認")&gt;0,COUNTIF(L432:Q432,"~*")&gt;0),"※","")</f>
        <v/>
      </c>
      <c r="L432" s="147">
        <v>2</v>
      </c>
      <c r="M432" s="147">
        <v>26</v>
      </c>
      <c r="N432" s="147">
        <v>38</v>
      </c>
      <c r="O432" s="147">
        <v>79</v>
      </c>
      <c r="P432" s="147">
        <v>34</v>
      </c>
      <c r="Q432" s="147">
        <v>96</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5230</v>
      </c>
      <c r="K433" s="193" t="str">
        <f>IF(OR(COUNTIF(L433:Q433,"未確認")&gt;0,COUNTIF(L433:Q433,"~*")&gt;0),"※","")</f>
        <v/>
      </c>
      <c r="L433" s="147">
        <v>131</v>
      </c>
      <c r="M433" s="147">
        <v>1194</v>
      </c>
      <c r="N433" s="147">
        <v>1503</v>
      </c>
      <c r="O433" s="147">
        <v>1134</v>
      </c>
      <c r="P433" s="147">
        <v>612</v>
      </c>
      <c r="Q433" s="147">
        <v>656</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1</v>
      </c>
      <c r="K434" s="193" t="str">
        <f>IF(OR(COUNTIF(L434:Q434,"未確認")&gt;0,COUNTIF(L434:Q434,"~*")&gt;0),"※","")</f>
        <v/>
      </c>
      <c r="L434" s="147">
        <v>0</v>
      </c>
      <c r="M434" s="147">
        <v>0</v>
      </c>
      <c r="N434" s="147">
        <v>0</v>
      </c>
      <c r="O434" s="147">
        <v>1</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66" t="s">
        <v>1055</v>
      </c>
      <c r="P441" s="66" t="s">
        <v>1058</v>
      </c>
      <c r="Q441" s="66" t="s">
        <v>1059</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1056</v>
      </c>
      <c r="P442" s="70" t="s">
        <v>1056</v>
      </c>
      <c r="Q442" s="70" t="s">
        <v>1056</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66" t="s">
        <v>1055</v>
      </c>
      <c r="P466" s="66" t="s">
        <v>1058</v>
      </c>
      <c r="Q466" s="66" t="s">
        <v>1059</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1056</v>
      </c>
      <c r="P467" s="70" t="s">
        <v>1056</v>
      </c>
      <c r="Q467" s="70" t="s">
        <v>1056</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211</v>
      </c>
      <c r="K468" s="201" t="str">
        <f t="shared" ref="K468:K475" si="16">IF(OR(COUNTIF(L468:Q468,"未確認")&gt;0,COUNTIF(L468:Q468,"*")&gt;0),"※","")</f>
        <v>※</v>
      </c>
      <c r="L468" s="117">
        <v>47</v>
      </c>
      <c r="M468" s="117">
        <v>37</v>
      </c>
      <c r="N468" s="117">
        <v>56</v>
      </c>
      <c r="O468" s="117">
        <v>30</v>
      </c>
      <c r="P468" s="117">
        <v>41</v>
      </c>
      <c r="Q468" s="117" t="s">
        <v>541</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t="s">
        <v>541</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35</v>
      </c>
      <c r="K470" s="201" t="str">
        <f t="shared" si="16"/>
        <v/>
      </c>
      <c r="L470" s="117">
        <v>0</v>
      </c>
      <c r="M470" s="117">
        <v>0</v>
      </c>
      <c r="N470" s="117">
        <v>0</v>
      </c>
      <c r="O470" s="117">
        <v>0</v>
      </c>
      <c r="P470" s="117">
        <v>35</v>
      </c>
      <c r="Q470" s="117">
        <v>0</v>
      </c>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v>0</v>
      </c>
      <c r="O471" s="117" t="s">
        <v>541</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t="s">
        <v>541</v>
      </c>
      <c r="O474" s="117" t="s">
        <v>541</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t="s">
        <v>541</v>
      </c>
      <c r="O475" s="117">
        <v>0</v>
      </c>
      <c r="P475" s="117" t="s">
        <v>541</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77</v>
      </c>
      <c r="K476" s="201" t="str">
        <f>IF(OR(COUNTIF(L476:Q476,"未確認")&gt;0,COUNTIF(L476:Q476,"~")&gt;0),"※","")</f>
        <v/>
      </c>
      <c r="L476" s="117">
        <v>32</v>
      </c>
      <c r="M476" s="117">
        <v>33</v>
      </c>
      <c r="N476" s="117">
        <v>12</v>
      </c>
      <c r="O476" s="117" t="s">
        <v>541</v>
      </c>
      <c r="P476" s="117">
        <v>0</v>
      </c>
      <c r="Q476" s="117" t="s">
        <v>541</v>
      </c>
      <c r="R476" s="8"/>
      <c r="S476" s="8"/>
      <c r="T476" s="8"/>
      <c r="U476" s="8"/>
      <c r="V476" s="8"/>
    </row>
    <row r="477" spans="1:22" ht="34.5" customHeight="1">
      <c r="A477" s="252" t="s">
        <v>820</v>
      </c>
      <c r="B477" s="1"/>
      <c r="C477" s="202"/>
      <c r="D477" s="355"/>
      <c r="E477" s="319" t="s">
        <v>293</v>
      </c>
      <c r="F477" s="320"/>
      <c r="G477" s="320"/>
      <c r="H477" s="321"/>
      <c r="I477" s="353"/>
      <c r="J477" s="116">
        <f t="shared" si="17"/>
        <v>98</v>
      </c>
      <c r="K477" s="201" t="str">
        <f t="shared" ref="K477:K496" si="18">IF(OR(COUNTIF(L477:Q477,"未確認")&gt;0,COUNTIF(L477:Q477,"*")&gt;0),"※","")</f>
        <v>※</v>
      </c>
      <c r="L477" s="117">
        <v>33</v>
      </c>
      <c r="M477" s="117" t="s">
        <v>541</v>
      </c>
      <c r="N477" s="117">
        <v>43</v>
      </c>
      <c r="O477" s="117">
        <v>22</v>
      </c>
      <c r="P477" s="117" t="s">
        <v>541</v>
      </c>
      <c r="Q477" s="117" t="s">
        <v>541</v>
      </c>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t="s">
        <v>541</v>
      </c>
      <c r="N478" s="117">
        <v>0</v>
      </c>
      <c r="O478" s="117" t="s">
        <v>541</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v>0</v>
      </c>
      <c r="O479" s="117" t="s">
        <v>541</v>
      </c>
      <c r="P479" s="117">
        <v>0</v>
      </c>
      <c r="Q479" s="117" t="s">
        <v>541</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104</v>
      </c>
      <c r="K481" s="201" t="str">
        <f t="shared" si="18"/>
        <v>※</v>
      </c>
      <c r="L481" s="117">
        <v>40</v>
      </c>
      <c r="M481" s="117" t="s">
        <v>541</v>
      </c>
      <c r="N481" s="117">
        <v>29</v>
      </c>
      <c r="O481" s="117" t="s">
        <v>541</v>
      </c>
      <c r="P481" s="117">
        <v>35</v>
      </c>
      <c r="Q481" s="117" t="s">
        <v>541</v>
      </c>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IF(SUM(L482:Q482)=0,IF(COUNTIF(L482:Q482,"未確認")&gt;0,"未確認",IF(COUNTIF(L482:Q482,"~*")&gt;0,"*",SUM(L482:Q482))),SUM(L482:Q482))</f>
        <v>*</v>
      </c>
      <c r="K482" s="201" t="str">
        <f t="shared" si="18"/>
        <v>※</v>
      </c>
      <c r="L482" s="117">
        <v>0</v>
      </c>
      <c r="M482" s="117">
        <v>0</v>
      </c>
      <c r="N482" s="117" t="s">
        <v>541</v>
      </c>
      <c r="O482" s="117">
        <v>0</v>
      </c>
      <c r="P482" s="117" t="s">
        <v>541</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31</v>
      </c>
      <c r="K483" s="201" t="str">
        <f t="shared" si="18"/>
        <v/>
      </c>
      <c r="L483" s="117">
        <v>0</v>
      </c>
      <c r="M483" s="117">
        <v>0</v>
      </c>
      <c r="N483" s="117">
        <v>0</v>
      </c>
      <c r="O483" s="117">
        <v>0</v>
      </c>
      <c r="P483" s="117">
        <v>31</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t="s">
        <v>541</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t="s">
        <v>541</v>
      </c>
      <c r="O488" s="117">
        <v>0</v>
      </c>
      <c r="P488" s="117" t="s">
        <v>541</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27</v>
      </c>
      <c r="K489" s="201" t="str">
        <f t="shared" si="18"/>
        <v>※</v>
      </c>
      <c r="L489" s="117">
        <v>27</v>
      </c>
      <c r="M489" s="117" t="s">
        <v>541</v>
      </c>
      <c r="N489" s="117" t="s">
        <v>541</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55</v>
      </c>
      <c r="K490" s="201" t="str">
        <f t="shared" si="18"/>
        <v>※</v>
      </c>
      <c r="L490" s="117">
        <v>32</v>
      </c>
      <c r="M490" s="117">
        <v>0</v>
      </c>
      <c r="N490" s="117">
        <v>23</v>
      </c>
      <c r="O490" s="117" t="s">
        <v>541</v>
      </c>
      <c r="P490" s="117" t="s">
        <v>541</v>
      </c>
      <c r="Q490" s="117" t="s">
        <v>541</v>
      </c>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117">
        <v>0</v>
      </c>
      <c r="O491" s="117" t="s">
        <v>541</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t="s">
        <v>541</v>
      </c>
      <c r="P492" s="117">
        <v>0</v>
      </c>
      <c r="Q492" s="117" t="s">
        <v>541</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11</v>
      </c>
      <c r="K494" s="201" t="str">
        <f t="shared" si="18"/>
        <v/>
      </c>
      <c r="L494" s="117">
        <v>11</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t="s">
        <v>541</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f t="shared" si="19"/>
        <v>10</v>
      </c>
      <c r="K496" s="201" t="str">
        <f t="shared" si="18"/>
        <v>※</v>
      </c>
      <c r="L496" s="117" t="s">
        <v>541</v>
      </c>
      <c r="M496" s="117">
        <v>0</v>
      </c>
      <c r="N496" s="117">
        <v>10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66" t="s">
        <v>1055</v>
      </c>
      <c r="P502" s="66" t="s">
        <v>1058</v>
      </c>
      <c r="Q502" s="66" t="s">
        <v>1059</v>
      </c>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1056</v>
      </c>
      <c r="P503" s="70" t="s">
        <v>1056</v>
      </c>
      <c r="Q503" s="70" t="s">
        <v>1056</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t="s">
        <v>541</v>
      </c>
      <c r="O504" s="117" t="s">
        <v>541</v>
      </c>
      <c r="P504" s="117" t="s">
        <v>541</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86</v>
      </c>
      <c r="K505" s="201" t="str">
        <f t="shared" si="21"/>
        <v>※</v>
      </c>
      <c r="L505" s="117">
        <v>24</v>
      </c>
      <c r="M505" s="117" t="s">
        <v>541</v>
      </c>
      <c r="N505" s="117">
        <v>45</v>
      </c>
      <c r="O505" s="117">
        <v>17</v>
      </c>
      <c r="P505" s="117" t="s">
        <v>541</v>
      </c>
      <c r="Q505" s="117" t="s">
        <v>541</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f t="shared" si="20"/>
        <v>25</v>
      </c>
      <c r="K508" s="201" t="str">
        <f t="shared" si="21"/>
        <v>※</v>
      </c>
      <c r="L508" s="117">
        <v>0</v>
      </c>
      <c r="M508" s="117" t="s">
        <v>541</v>
      </c>
      <c r="N508" s="117">
        <v>25</v>
      </c>
      <c r="O508" s="117" t="s">
        <v>541</v>
      </c>
      <c r="P508" s="117">
        <v>0</v>
      </c>
      <c r="Q508" s="117" t="s">
        <v>541</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14</v>
      </c>
      <c r="K510" s="201" t="str">
        <f t="shared" si="21"/>
        <v>※</v>
      </c>
      <c r="L510" s="117">
        <v>0</v>
      </c>
      <c r="M510" s="117" t="s">
        <v>541</v>
      </c>
      <c r="N510" s="117">
        <v>14</v>
      </c>
      <c r="O510" s="117" t="s">
        <v>541</v>
      </c>
      <c r="P510" s="117">
        <v>0</v>
      </c>
      <c r="Q510" s="117" t="s">
        <v>541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66" t="s">
        <v>1055</v>
      </c>
      <c r="P514" s="66" t="s">
        <v>1058</v>
      </c>
      <c r="Q514" s="66" t="s">
        <v>1059</v>
      </c>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1056</v>
      </c>
      <c r="P515" s="70" t="s">
        <v>1056</v>
      </c>
      <c r="Q515" s="70" t="s">
        <v>1056</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66" t="s">
        <v>1055</v>
      </c>
      <c r="P520" s="66" t="s">
        <v>1058</v>
      </c>
      <c r="Q520" s="66" t="s">
        <v>1059</v>
      </c>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1056</v>
      </c>
      <c r="P521" s="70" t="s">
        <v>1056</v>
      </c>
      <c r="Q521" s="70" t="s">
        <v>1056</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22</v>
      </c>
      <c r="K522" s="201" t="str">
        <f>IF(OR(COUNTIF(L522:Q522,"未確認")&gt;0,COUNTIF(L522:Q522,"*")&gt;0),"※","")</f>
        <v>※</v>
      </c>
      <c r="L522" s="117" t="s">
        <v>541</v>
      </c>
      <c r="M522" s="117">
        <v>22</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66" t="s">
        <v>1055</v>
      </c>
      <c r="P525" s="66" t="s">
        <v>1058</v>
      </c>
      <c r="Q525" s="66" t="s">
        <v>1059</v>
      </c>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1056</v>
      </c>
      <c r="P526" s="70" t="s">
        <v>1056</v>
      </c>
      <c r="Q526" s="70" t="s">
        <v>1056</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66" t="s">
        <v>1055</v>
      </c>
      <c r="P530" s="66" t="s">
        <v>1058</v>
      </c>
      <c r="Q530" s="66" t="s">
        <v>1059</v>
      </c>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1056</v>
      </c>
      <c r="P531" s="70" t="s">
        <v>1056</v>
      </c>
      <c r="Q531" s="70" t="s">
        <v>1056</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174</v>
      </c>
      <c r="K535" s="201" t="str">
        <f t="shared" si="23"/>
        <v/>
      </c>
      <c r="L535" s="117">
        <v>13</v>
      </c>
      <c r="M535" s="117">
        <v>17</v>
      </c>
      <c r="N535" s="117">
        <v>14</v>
      </c>
      <c r="O535" s="117">
        <v>66</v>
      </c>
      <c r="P535" s="117">
        <v>31</v>
      </c>
      <c r="Q535" s="117">
        <v>33</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c r="O543" s="66" t="s">
        <v>1055</v>
      </c>
      <c r="P543" s="66" t="s">
        <v>1058</v>
      </c>
      <c r="Q543" s="66" t="s">
        <v>1059</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1056</v>
      </c>
      <c r="P544" s="70" t="s">
        <v>1056</v>
      </c>
      <c r="Q544" s="70" t="s">
        <v>1056</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t="s">
        <v>541</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t="str">
        <f t="shared" si="24"/>
        <v>*</v>
      </c>
      <c r="K554" s="201" t="str">
        <f t="shared" si="25"/>
        <v>※</v>
      </c>
      <c r="L554" s="117" t="s">
        <v>541</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t="s">
        <v>541</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v>98.2</v>
      </c>
      <c r="M560" s="211">
        <v>57.5</v>
      </c>
      <c r="N560" s="211">
        <v>53.1</v>
      </c>
      <c r="O560" s="211">
        <v>54.1</v>
      </c>
      <c r="P560" s="211">
        <v>41.1</v>
      </c>
      <c r="Q560" s="211">
        <v>52.3</v>
      </c>
    </row>
    <row r="561" spans="1:17" s="91" customFormat="1" ht="34.5" customHeight="1">
      <c r="A561" s="251" t="s">
        <v>871</v>
      </c>
      <c r="B561" s="119"/>
      <c r="C561" s="209"/>
      <c r="D561" s="330" t="s">
        <v>377</v>
      </c>
      <c r="E561" s="341"/>
      <c r="F561" s="341"/>
      <c r="G561" s="341"/>
      <c r="H561" s="331"/>
      <c r="I561" s="342"/>
      <c r="J561" s="207"/>
      <c r="K561" s="210"/>
      <c r="L561" s="211">
        <v>96.7</v>
      </c>
      <c r="M561" s="211">
        <v>33.5</v>
      </c>
      <c r="N561" s="211">
        <v>34.700000000000003</v>
      </c>
      <c r="O561" s="211">
        <v>34.200000000000003</v>
      </c>
      <c r="P561" s="211">
        <v>18.899999999999999</v>
      </c>
      <c r="Q561" s="211">
        <v>34.5</v>
      </c>
    </row>
    <row r="562" spans="1:17" s="91" customFormat="1" ht="34.5" customHeight="1">
      <c r="A562" s="251" t="s">
        <v>872</v>
      </c>
      <c r="B562" s="119"/>
      <c r="C562" s="209"/>
      <c r="D562" s="330" t="s">
        <v>989</v>
      </c>
      <c r="E562" s="341"/>
      <c r="F562" s="341"/>
      <c r="G562" s="341"/>
      <c r="H562" s="331"/>
      <c r="I562" s="342"/>
      <c r="J562" s="207"/>
      <c r="K562" s="210"/>
      <c r="L562" s="211">
        <v>81.900000000000006</v>
      </c>
      <c r="M562" s="211">
        <v>25.8</v>
      </c>
      <c r="N562" s="211">
        <v>31.6</v>
      </c>
      <c r="O562" s="211">
        <v>28</v>
      </c>
      <c r="P562" s="211">
        <v>15.9</v>
      </c>
      <c r="Q562" s="211">
        <v>26.9</v>
      </c>
    </row>
    <row r="563" spans="1:17" s="91" customFormat="1" ht="34.5" customHeight="1">
      <c r="A563" s="251" t="s">
        <v>873</v>
      </c>
      <c r="B563" s="119"/>
      <c r="C563" s="209"/>
      <c r="D563" s="330" t="s">
        <v>379</v>
      </c>
      <c r="E563" s="341"/>
      <c r="F563" s="341"/>
      <c r="G563" s="341"/>
      <c r="H563" s="331"/>
      <c r="I563" s="342"/>
      <c r="J563" s="207"/>
      <c r="K563" s="210"/>
      <c r="L563" s="211">
        <v>93.1</v>
      </c>
      <c r="M563" s="211">
        <v>22.6</v>
      </c>
      <c r="N563" s="211">
        <v>19</v>
      </c>
      <c r="O563" s="211">
        <v>10.5</v>
      </c>
      <c r="P563" s="211">
        <v>3.9</v>
      </c>
      <c r="Q563" s="211">
        <v>12.2</v>
      </c>
    </row>
    <row r="564" spans="1:17" s="91" customFormat="1" ht="34.5" customHeight="1">
      <c r="A564" s="251" t="s">
        <v>874</v>
      </c>
      <c r="B564" s="119"/>
      <c r="C564" s="209"/>
      <c r="D564" s="330" t="s">
        <v>380</v>
      </c>
      <c r="E564" s="341"/>
      <c r="F564" s="341"/>
      <c r="G564" s="341"/>
      <c r="H564" s="331"/>
      <c r="I564" s="342"/>
      <c r="J564" s="207"/>
      <c r="K564" s="210"/>
      <c r="L564" s="211">
        <v>38.4</v>
      </c>
      <c r="M564" s="211">
        <v>9.9</v>
      </c>
      <c r="N564" s="211">
        <v>12.9</v>
      </c>
      <c r="O564" s="211">
        <v>2.9</v>
      </c>
      <c r="P564" s="211">
        <v>10.9</v>
      </c>
      <c r="Q564" s="211">
        <v>1.1000000000000001</v>
      </c>
    </row>
    <row r="565" spans="1:17" s="91" customFormat="1" ht="34.5" customHeight="1">
      <c r="A565" s="251" t="s">
        <v>875</v>
      </c>
      <c r="B565" s="119"/>
      <c r="C565" s="280"/>
      <c r="D565" s="330" t="s">
        <v>869</v>
      </c>
      <c r="E565" s="341"/>
      <c r="F565" s="341"/>
      <c r="G565" s="341"/>
      <c r="H565" s="331"/>
      <c r="I565" s="342"/>
      <c r="J565" s="207"/>
      <c r="K565" s="210"/>
      <c r="L565" s="211">
        <v>43.8</v>
      </c>
      <c r="M565" s="211">
        <v>6</v>
      </c>
      <c r="N565" s="211">
        <v>0.4</v>
      </c>
      <c r="O565" s="211">
        <v>34.700000000000003</v>
      </c>
      <c r="P565" s="211">
        <v>23.7</v>
      </c>
      <c r="Q565" s="211">
        <v>13.7</v>
      </c>
    </row>
    <row r="566" spans="1:17" s="91" customFormat="1" ht="34.5" customHeight="1">
      <c r="A566" s="251" t="s">
        <v>876</v>
      </c>
      <c r="B566" s="119"/>
      <c r="C566" s="285"/>
      <c r="D566" s="330" t="s">
        <v>990</v>
      </c>
      <c r="E566" s="341"/>
      <c r="F566" s="341"/>
      <c r="G566" s="341"/>
      <c r="H566" s="331"/>
      <c r="I566" s="342"/>
      <c r="J566" s="213"/>
      <c r="K566" s="214"/>
      <c r="L566" s="211">
        <v>82.2</v>
      </c>
      <c r="M566" s="211">
        <v>28.3</v>
      </c>
      <c r="N566" s="211">
        <v>32.9</v>
      </c>
      <c r="O566" s="211">
        <v>42.2</v>
      </c>
      <c r="P566" s="211">
        <v>30</v>
      </c>
      <c r="Q566" s="211">
        <v>32.299999999999997</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c r="O588" s="66" t="s">
        <v>1055</v>
      </c>
      <c r="P588" s="66" t="s">
        <v>1058</v>
      </c>
      <c r="Q588" s="66" t="s">
        <v>1059</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1056</v>
      </c>
      <c r="P589" s="70" t="s">
        <v>1056</v>
      </c>
      <c r="Q589" s="70" t="s">
        <v>1056</v>
      </c>
    </row>
    <row r="590" spans="1:22" s="115" customFormat="1" ht="69.95" customHeight="1">
      <c r="A590" s="252" t="s">
        <v>891</v>
      </c>
      <c r="C590" s="319" t="s">
        <v>386</v>
      </c>
      <c r="D590" s="320"/>
      <c r="E590" s="320"/>
      <c r="F590" s="320"/>
      <c r="G590" s="320"/>
      <c r="H590" s="321"/>
      <c r="I590" s="134" t="s">
        <v>387</v>
      </c>
      <c r="J590" s="116" t="str">
        <f>IF(SUM(L590:Q590)=0,IF(COUNTIF(L590:Q590,"未確認")&gt;0,"未確認",IF(COUNTIF(L590:Q590,"~*")&gt;0,"*",SUM(L590:Q590))),SUM(L590:Q590))</f>
        <v>*</v>
      </c>
      <c r="K590" s="201" t="str">
        <f>IF(OR(COUNTIF(L590:Q590,"未確認")&gt;0,COUNTIF(L590:Q590,"*")&gt;0),"※","")</f>
        <v>※</v>
      </c>
      <c r="L590" s="117" t="s">
        <v>541</v>
      </c>
      <c r="M590" s="117">
        <v>0</v>
      </c>
      <c r="N590" s="117" t="s">
        <v>541</v>
      </c>
      <c r="O590" s="117">
        <v>0</v>
      </c>
      <c r="P590" s="117" t="s">
        <v>541</v>
      </c>
      <c r="Q590" s="117" t="s">
        <v>541</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10</v>
      </c>
      <c r="K591" s="201" t="str">
        <f>IF(OR(COUNTIF(L591:Q591,"未確認")&gt;0,COUNTIF(L591:Q591,"*")&gt;0),"※","")</f>
        <v>※</v>
      </c>
      <c r="L591" s="117" t="s">
        <v>541</v>
      </c>
      <c r="M591" s="117" t="s">
        <v>541</v>
      </c>
      <c r="N591" s="117" t="s">
        <v>541</v>
      </c>
      <c r="O591" s="117" t="s">
        <v>541</v>
      </c>
      <c r="P591" s="117">
        <v>10</v>
      </c>
      <c r="Q591" s="117" t="s">
        <v>541</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298</v>
      </c>
      <c r="K593" s="201" t="str">
        <f>IF(OR(COUNTIF(L593:Q593,"未確認")&gt;0,COUNTIF(L593:Q593,"*")&gt;0),"※","")</f>
        <v/>
      </c>
      <c r="L593" s="117">
        <v>38</v>
      </c>
      <c r="M593" s="117">
        <v>40</v>
      </c>
      <c r="N593" s="117">
        <v>44</v>
      </c>
      <c r="O593" s="117">
        <v>64</v>
      </c>
      <c r="P593" s="117">
        <v>50</v>
      </c>
      <c r="Q593" s="117">
        <v>62</v>
      </c>
    </row>
    <row r="594" spans="1:17" s="115" customFormat="1" ht="84" customHeight="1">
      <c r="A594" s="252" t="s">
        <v>894</v>
      </c>
      <c r="B594" s="84"/>
      <c r="C594" s="319" t="s">
        <v>394</v>
      </c>
      <c r="D594" s="320"/>
      <c r="E594" s="320"/>
      <c r="F594" s="320"/>
      <c r="G594" s="320"/>
      <c r="H594" s="321"/>
      <c r="I594" s="134" t="s">
        <v>395</v>
      </c>
      <c r="J594" s="116" t="str">
        <f>IF(SUM(L594:Q594)=0,IF(COUNTIF(L594:Q594,"未確認")&gt;0,"未確認",IF(COUNTIF(L594:Q594,"~*")&gt;0,"*",SUM(L594:Q594))),SUM(L594:Q594))</f>
        <v>*</v>
      </c>
      <c r="K594" s="201" t="str">
        <f>IF(OR(COUNTIF(L594:Q594,"未確認")&gt;0,COUNTIF(L594:Q594,"*")&gt;0),"※","")</f>
        <v>※</v>
      </c>
      <c r="L594" s="117">
        <v>0</v>
      </c>
      <c r="M594" s="117">
        <v>0</v>
      </c>
      <c r="N594" s="117">
        <v>0</v>
      </c>
      <c r="O594" s="117">
        <v>0</v>
      </c>
      <c r="P594" s="117">
        <v>0</v>
      </c>
      <c r="Q594" s="117" t="s">
        <v>541</v>
      </c>
    </row>
    <row r="595" spans="1:17" s="115" customFormat="1" ht="35.1" customHeight="1">
      <c r="A595" s="251" t="s">
        <v>895</v>
      </c>
      <c r="B595" s="84"/>
      <c r="C595" s="322" t="s">
        <v>991</v>
      </c>
      <c r="D595" s="323"/>
      <c r="E595" s="323"/>
      <c r="F595" s="323"/>
      <c r="G595" s="323"/>
      <c r="H595" s="324"/>
      <c r="I595" s="339" t="s">
        <v>397</v>
      </c>
      <c r="J595" s="140">
        <v>3006</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372</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4326</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937</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3373</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66" t="s">
        <v>1055</v>
      </c>
      <c r="P611" s="66" t="s">
        <v>1058</v>
      </c>
      <c r="Q611" s="66" t="s">
        <v>1059</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1056</v>
      </c>
      <c r="P612" s="70" t="s">
        <v>1056</v>
      </c>
      <c r="Q612" s="70" t="s">
        <v>1056</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v>0</v>
      </c>
      <c r="N614" s="117">
        <v>0</v>
      </c>
      <c r="O614" s="117">
        <v>0</v>
      </c>
      <c r="P614" s="117" t="s">
        <v>541</v>
      </c>
      <c r="Q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t="s">
        <v>541</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t="s">
        <v>541</v>
      </c>
      <c r="O621" s="117" t="s">
        <v>541</v>
      </c>
      <c r="P621" s="117" t="s">
        <v>541</v>
      </c>
      <c r="Q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c r="O622" s="117">
        <v>0</v>
      </c>
      <c r="P622" s="117" t="s">
        <v>541</v>
      </c>
      <c r="Q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66" t="s">
        <v>1055</v>
      </c>
      <c r="P629" s="66" t="s">
        <v>1058</v>
      </c>
      <c r="Q629" s="66" t="s">
        <v>1059</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1056</v>
      </c>
      <c r="P630" s="70" t="s">
        <v>1056</v>
      </c>
      <c r="Q630" s="70" t="s">
        <v>1056</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46</v>
      </c>
      <c r="K631" s="201" t="str">
        <f t="shared" ref="K631:K638" si="31">IF(OR(COUNTIF(L631:Q631,"未確認")&gt;0,COUNTIF(L631:Q631,"*")&gt;0),"※","")</f>
        <v>※</v>
      </c>
      <c r="L631" s="117">
        <v>20</v>
      </c>
      <c r="M631" s="117">
        <v>14</v>
      </c>
      <c r="N631" s="117">
        <v>12</v>
      </c>
      <c r="O631" s="117" t="s">
        <v>541</v>
      </c>
      <c r="P631" s="117" t="s">
        <v>541</v>
      </c>
      <c r="Q631" s="117" t="s">
        <v>541</v>
      </c>
    </row>
    <row r="632" spans="1:22" s="118" customFormat="1" ht="56.1" customHeight="1">
      <c r="A632" s="252" t="s">
        <v>918</v>
      </c>
      <c r="B632" s="119"/>
      <c r="C632" s="319" t="s">
        <v>434</v>
      </c>
      <c r="D632" s="320"/>
      <c r="E632" s="320"/>
      <c r="F632" s="320"/>
      <c r="G632" s="320"/>
      <c r="H632" s="321"/>
      <c r="I632" s="122" t="s">
        <v>435</v>
      </c>
      <c r="J632" s="116">
        <f t="shared" si="30"/>
        <v>230</v>
      </c>
      <c r="K632" s="201" t="str">
        <f t="shared" si="31"/>
        <v/>
      </c>
      <c r="L632" s="117">
        <v>30</v>
      </c>
      <c r="M632" s="117">
        <v>63</v>
      </c>
      <c r="N632" s="117">
        <v>32</v>
      </c>
      <c r="O632" s="117">
        <v>50</v>
      </c>
      <c r="P632" s="117">
        <v>11</v>
      </c>
      <c r="Q632" s="117">
        <v>44</v>
      </c>
    </row>
    <row r="633" spans="1:22" s="118" customFormat="1" ht="57">
      <c r="A633" s="252" t="s">
        <v>919</v>
      </c>
      <c r="B633" s="119"/>
      <c r="C633" s="319" t="s">
        <v>436</v>
      </c>
      <c r="D633" s="320"/>
      <c r="E633" s="320"/>
      <c r="F633" s="320"/>
      <c r="G633" s="320"/>
      <c r="H633" s="321"/>
      <c r="I633" s="122" t="s">
        <v>437</v>
      </c>
      <c r="J633" s="116">
        <f t="shared" si="30"/>
        <v>269</v>
      </c>
      <c r="K633" s="201" t="str">
        <f t="shared" si="31"/>
        <v/>
      </c>
      <c r="L633" s="117">
        <v>52</v>
      </c>
      <c r="M633" s="117">
        <v>39</v>
      </c>
      <c r="N633" s="117">
        <v>70</v>
      </c>
      <c r="O633" s="117">
        <v>41</v>
      </c>
      <c r="P633" s="117">
        <v>44</v>
      </c>
      <c r="Q633" s="117">
        <v>23</v>
      </c>
    </row>
    <row r="634" spans="1:22" s="118" customFormat="1" ht="56.1" customHeight="1">
      <c r="A634" s="252" t="s">
        <v>920</v>
      </c>
      <c r="B634" s="119"/>
      <c r="C634" s="316" t="s">
        <v>1023</v>
      </c>
      <c r="D634" s="317"/>
      <c r="E634" s="317"/>
      <c r="F634" s="317"/>
      <c r="G634" s="317"/>
      <c r="H634" s="318"/>
      <c r="I634" s="122" t="s">
        <v>439</v>
      </c>
      <c r="J634" s="116">
        <f t="shared" si="30"/>
        <v>51</v>
      </c>
      <c r="K634" s="201" t="str">
        <f t="shared" si="31"/>
        <v>※</v>
      </c>
      <c r="L634" s="117">
        <v>38</v>
      </c>
      <c r="M634" s="117">
        <v>13</v>
      </c>
      <c r="N634" s="117" t="s">
        <v>541</v>
      </c>
      <c r="O634" s="117" t="s">
        <v>541</v>
      </c>
      <c r="P634" s="117">
        <v>0</v>
      </c>
      <c r="Q634" s="117" t="s">
        <v>541</v>
      </c>
    </row>
    <row r="635" spans="1:22" s="118" customFormat="1" ht="84" customHeight="1">
      <c r="A635" s="252" t="s">
        <v>921</v>
      </c>
      <c r="B635" s="119"/>
      <c r="C635" s="319" t="s">
        <v>440</v>
      </c>
      <c r="D635" s="320"/>
      <c r="E635" s="320"/>
      <c r="F635" s="320"/>
      <c r="G635" s="320"/>
      <c r="H635" s="321"/>
      <c r="I635" s="122" t="s">
        <v>441</v>
      </c>
      <c r="J635" s="116">
        <f t="shared" si="30"/>
        <v>92</v>
      </c>
      <c r="K635" s="201" t="str">
        <f t="shared" si="31"/>
        <v>※</v>
      </c>
      <c r="L635" s="117">
        <v>29</v>
      </c>
      <c r="M635" s="117">
        <v>11</v>
      </c>
      <c r="N635" s="117">
        <v>52</v>
      </c>
      <c r="O635" s="117" t="s">
        <v>541</v>
      </c>
      <c r="P635" s="117" t="s">
        <v>541</v>
      </c>
      <c r="Q635" s="117" t="s">
        <v>541</v>
      </c>
    </row>
    <row r="636" spans="1:22" s="118" customFormat="1" ht="69.95" customHeight="1">
      <c r="A636" s="252" t="s">
        <v>922</v>
      </c>
      <c r="B636" s="119"/>
      <c r="C636" s="319" t="s">
        <v>442</v>
      </c>
      <c r="D636" s="320"/>
      <c r="E636" s="320"/>
      <c r="F636" s="320"/>
      <c r="G636" s="320"/>
      <c r="H636" s="321"/>
      <c r="I636" s="122" t="s">
        <v>443</v>
      </c>
      <c r="J636" s="116">
        <f t="shared" si="30"/>
        <v>18</v>
      </c>
      <c r="K636" s="201" t="str">
        <f t="shared" si="31"/>
        <v>※</v>
      </c>
      <c r="L636" s="117">
        <v>18</v>
      </c>
      <c r="M636" s="117" t="s">
        <v>541</v>
      </c>
      <c r="N636" s="117">
        <v>0</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v>0</v>
      </c>
      <c r="O637" s="117" t="s">
        <v>541</v>
      </c>
      <c r="P637" s="117">
        <v>0</v>
      </c>
      <c r="Q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66" t="s">
        <v>1055</v>
      </c>
      <c r="P644" s="66" t="s">
        <v>1058</v>
      </c>
      <c r="Q644" s="66" t="s">
        <v>1059</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1056</v>
      </c>
      <c r="P645" s="70" t="s">
        <v>1056</v>
      </c>
      <c r="Q645" s="70" t="s">
        <v>1056</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260</v>
      </c>
      <c r="K646" s="201" t="str">
        <f t="shared" ref="K646:K660" si="33">IF(OR(COUNTIF(L646:Q646,"未確認")&gt;0,COUNTIF(L646:Q646,"*")&gt;0),"※","")</f>
        <v/>
      </c>
      <c r="L646" s="117">
        <v>25</v>
      </c>
      <c r="M646" s="117">
        <v>41</v>
      </c>
      <c r="N646" s="117">
        <v>37</v>
      </c>
      <c r="O646" s="117">
        <v>61</v>
      </c>
      <c r="P646" s="117">
        <v>57</v>
      </c>
      <c r="Q646" s="117">
        <v>39</v>
      </c>
    </row>
    <row r="647" spans="1:22" s="118" customFormat="1" ht="69.95" customHeight="1">
      <c r="A647" s="252" t="s">
        <v>926</v>
      </c>
      <c r="B647" s="84"/>
      <c r="C647" s="188"/>
      <c r="D647" s="221"/>
      <c r="E647" s="319" t="s">
        <v>938</v>
      </c>
      <c r="F647" s="320"/>
      <c r="G647" s="320"/>
      <c r="H647" s="321"/>
      <c r="I647" s="122" t="s">
        <v>452</v>
      </c>
      <c r="J647" s="116">
        <f t="shared" si="32"/>
        <v>78</v>
      </c>
      <c r="K647" s="201" t="str">
        <f t="shared" si="33"/>
        <v>※</v>
      </c>
      <c r="L647" s="117">
        <v>18</v>
      </c>
      <c r="M647" s="117">
        <v>36</v>
      </c>
      <c r="N647" s="117" t="s">
        <v>541</v>
      </c>
      <c r="O647" s="117">
        <v>13</v>
      </c>
      <c r="P647" s="117" t="s">
        <v>541</v>
      </c>
      <c r="Q647" s="117">
        <v>11</v>
      </c>
    </row>
    <row r="648" spans="1:22" s="118" customFormat="1" ht="69.95" customHeight="1">
      <c r="A648" s="252" t="s">
        <v>927</v>
      </c>
      <c r="B648" s="84"/>
      <c r="C648" s="188"/>
      <c r="D648" s="221"/>
      <c r="E648" s="319" t="s">
        <v>939</v>
      </c>
      <c r="F648" s="320"/>
      <c r="G648" s="320"/>
      <c r="H648" s="321"/>
      <c r="I648" s="122" t="s">
        <v>454</v>
      </c>
      <c r="J648" s="116">
        <f t="shared" si="32"/>
        <v>18</v>
      </c>
      <c r="K648" s="201" t="str">
        <f t="shared" si="33"/>
        <v>※</v>
      </c>
      <c r="L648" s="117" t="s">
        <v>541</v>
      </c>
      <c r="M648" s="117" t="s">
        <v>541</v>
      </c>
      <c r="N648" s="117" t="s">
        <v>541</v>
      </c>
      <c r="O648" s="117">
        <v>18</v>
      </c>
      <c r="P648" s="117" t="s">
        <v>541</v>
      </c>
      <c r="Q648" s="117" t="s">
        <v>541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c r="O649" s="117">
        <v>0</v>
      </c>
      <c r="P649" s="117">
        <v>0</v>
      </c>
      <c r="Q649" s="117">
        <v>0</v>
      </c>
    </row>
    <row r="650" spans="1:22" s="118" customFormat="1" ht="84" customHeight="1">
      <c r="A650" s="252" t="s">
        <v>929</v>
      </c>
      <c r="B650" s="84"/>
      <c r="C650" s="295"/>
      <c r="D650" s="297"/>
      <c r="E650" s="319" t="s">
        <v>941</v>
      </c>
      <c r="F650" s="320"/>
      <c r="G650" s="320"/>
      <c r="H650" s="321"/>
      <c r="I650" s="122" t="s">
        <v>458</v>
      </c>
      <c r="J650" s="116">
        <f t="shared" si="32"/>
        <v>112</v>
      </c>
      <c r="K650" s="201" t="str">
        <f t="shared" si="33"/>
        <v>※</v>
      </c>
      <c r="L650" s="117" t="s">
        <v>541</v>
      </c>
      <c r="M650" s="117" t="s">
        <v>541</v>
      </c>
      <c r="N650" s="117">
        <v>21</v>
      </c>
      <c r="O650" s="117">
        <v>18</v>
      </c>
      <c r="P650" s="117">
        <v>53</v>
      </c>
      <c r="Q650" s="117">
        <v>20</v>
      </c>
    </row>
    <row r="651" spans="1:22" s="118" customFormat="1" ht="69.95" customHeight="1">
      <c r="A651" s="252" t="s">
        <v>930</v>
      </c>
      <c r="B651" s="84"/>
      <c r="C651" s="188"/>
      <c r="D651" s="221"/>
      <c r="E651" s="319" t="s">
        <v>942</v>
      </c>
      <c r="F651" s="320"/>
      <c r="G651" s="320"/>
      <c r="H651" s="321"/>
      <c r="I651" s="122" t="s">
        <v>460</v>
      </c>
      <c r="J651" s="116">
        <f t="shared" si="32"/>
        <v>23</v>
      </c>
      <c r="K651" s="201" t="str">
        <f t="shared" si="33"/>
        <v>※</v>
      </c>
      <c r="L651" s="117" t="s">
        <v>541</v>
      </c>
      <c r="M651" s="117" t="s">
        <v>541</v>
      </c>
      <c r="N651" s="117">
        <v>10</v>
      </c>
      <c r="O651" s="117">
        <v>13</v>
      </c>
      <c r="P651" s="117" t="s">
        <v>541</v>
      </c>
      <c r="Q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153</v>
      </c>
      <c r="K655" s="201" t="str">
        <f t="shared" si="33"/>
        <v>※</v>
      </c>
      <c r="L655" s="117">
        <v>18</v>
      </c>
      <c r="M655" s="117">
        <v>32</v>
      </c>
      <c r="N655" s="117" t="s">
        <v>541</v>
      </c>
      <c r="O655" s="117">
        <v>37</v>
      </c>
      <c r="P655" s="117">
        <v>45</v>
      </c>
      <c r="Q655" s="117">
        <v>21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131</v>
      </c>
      <c r="K657" s="201" t="str">
        <f t="shared" si="33"/>
        <v>※</v>
      </c>
      <c r="L657" s="117">
        <v>17</v>
      </c>
      <c r="M657" s="117">
        <v>30</v>
      </c>
      <c r="N657" s="117" t="s">
        <v>541</v>
      </c>
      <c r="O657" s="117">
        <v>31</v>
      </c>
      <c r="P657" s="117">
        <v>34</v>
      </c>
      <c r="Q657" s="117">
        <v>19</v>
      </c>
    </row>
    <row r="658" spans="1:22" s="118" customFormat="1" ht="56.1" customHeight="1">
      <c r="A658" s="252" t="s">
        <v>946</v>
      </c>
      <c r="B658" s="84"/>
      <c r="C658" s="319" t="s">
        <v>471</v>
      </c>
      <c r="D658" s="320"/>
      <c r="E658" s="320"/>
      <c r="F658" s="320"/>
      <c r="G658" s="320"/>
      <c r="H658" s="321"/>
      <c r="I658" s="122" t="s">
        <v>472</v>
      </c>
      <c r="J658" s="116">
        <f t="shared" si="32"/>
        <v>31</v>
      </c>
      <c r="K658" s="201" t="str">
        <f t="shared" si="33"/>
        <v>※</v>
      </c>
      <c r="L658" s="117" t="s">
        <v>541</v>
      </c>
      <c r="M658" s="117" t="s">
        <v>541</v>
      </c>
      <c r="N658" s="117" t="s">
        <v>541</v>
      </c>
      <c r="O658" s="117">
        <v>21</v>
      </c>
      <c r="P658" s="117" t="s">
        <v>541</v>
      </c>
      <c r="Q658" s="117">
        <v>10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66" t="s">
        <v>1055</v>
      </c>
      <c r="P665" s="66" t="s">
        <v>1058</v>
      </c>
      <c r="Q665" s="66" t="s">
        <v>1059</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1056</v>
      </c>
      <c r="P666" s="70" t="s">
        <v>1056</v>
      </c>
      <c r="Q666" s="70" t="s">
        <v>1056</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66" t="s">
        <v>1055</v>
      </c>
      <c r="P681" s="66" t="s">
        <v>1058</v>
      </c>
      <c r="Q681" s="66" t="s">
        <v>1059</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1056</v>
      </c>
      <c r="P682" s="70" t="s">
        <v>1056</v>
      </c>
      <c r="Q682" s="70" t="s">
        <v>1056</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v>0</v>
      </c>
      <c r="M684" s="117">
        <v>0</v>
      </c>
      <c r="N684" s="117">
        <v>0</v>
      </c>
      <c r="O684" s="117" t="s">
        <v>541</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66" t="s">
        <v>1055</v>
      </c>
      <c r="P691" s="66" t="s">
        <v>1058</v>
      </c>
      <c r="Q691" s="66" t="s">
        <v>1059</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1056</v>
      </c>
      <c r="P692" s="70" t="s">
        <v>1056</v>
      </c>
      <c r="Q692" s="70" t="s">
        <v>1056</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IF(SUM(L693:Q693)=0,IF(COUNTIF(L693:Q693,"未確認")&gt;0,"未確認",IF(COUNTIF(L693:Q693,"~*")&gt;0,"*",SUM(L693:Q693))),SUM(L693:Q693))</f>
        <v>*</v>
      </c>
      <c r="K693" s="201" t="str">
        <f>IF(OR(COUNTIF(L693:Q693,"未確認")&gt;0,COUNTIF(L693:Q693,"*")&gt;0),"※","")</f>
        <v>※</v>
      </c>
      <c r="L693" s="117" t="s">
        <v>541</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t="str">
        <f>IF(SUM(L695:Q695)=0,IF(COUNTIF(L695:Q695,"未確認")&gt;0,"未確認",IF(COUNTIF(L695:Q695,"~*")&gt;0,"*",SUM(L695:Q695))),SUM(L695:Q695))</f>
        <v>*</v>
      </c>
      <c r="K695" s="201" t="str">
        <f>IF(OR(COUNTIF(L695:Q695,"未確認")&gt;0,COUNTIF(L695:Q695,"*")&gt;0),"※","")</f>
        <v>※</v>
      </c>
      <c r="L695" s="117">
        <v>0</v>
      </c>
      <c r="M695" s="117">
        <v>0</v>
      </c>
      <c r="N695" s="117">
        <v>0</v>
      </c>
      <c r="O695" s="117" t="s">
        <v>541</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66" t="s">
        <v>1055</v>
      </c>
      <c r="P704" s="66" t="s">
        <v>1058</v>
      </c>
      <c r="Q704" s="66" t="s">
        <v>1059</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1056</v>
      </c>
      <c r="P705" s="70" t="s">
        <v>1056</v>
      </c>
      <c r="Q705" s="70" t="s">
        <v>1056</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FAE39E-9D4D-4B6A-87B8-9B418BB70503}"/>
    <hyperlink ref="J71:L71" location="病院!B464" display="・手術の状況" xr:uid="{ABBC964D-89E4-41C3-901A-4ECFDCBC64E6}"/>
    <hyperlink ref="J72:L72" location="病院!B500" display="・がん、脳卒中、心筋梗塞、分娩、精神医療への対応状況" xr:uid="{511A1CF4-CF85-4BAE-A64B-9C26E218E044}"/>
    <hyperlink ref="J73:L73" location="病院!B541" display="・重症患者への対応状況" xr:uid="{31308963-839B-4DC6-829A-AE0DAD0D33D0}"/>
    <hyperlink ref="J74:L74" location="病院!B586" display="・救急医療の実施状況" xr:uid="{4405BA74-D972-415D-A728-E6B4820B6D86}"/>
    <hyperlink ref="J75:L75" location="病院!B609" display="・急性期後の支援、在宅復帰の支援の状況" xr:uid="{98FDF04E-B785-4613-887A-8515EFFD561D}"/>
    <hyperlink ref="J76:L76" location="病院!B627" display="・全身管理の状況" xr:uid="{D511015C-A642-4D19-B758-9272F8C69559}"/>
    <hyperlink ref="J78:L78" location="病院!B679" display="・長期療養患者の受入状況" xr:uid="{11CECD03-1F03-47C7-A2B9-5819A6ED9813}"/>
    <hyperlink ref="J77:L77" location="病院!B642" display="・リハビリテーションの実施状況" xr:uid="{A8D3FE46-410B-4BA9-A3AC-A967FA2AD612}"/>
    <hyperlink ref="J79:L79" location="病院!B689" display="・重度の障害児等の受入状況" xr:uid="{0A720131-5A33-4462-9957-E9A6CD8EEA5E}"/>
    <hyperlink ref="J80:L80" location="病院!B702" display="・医科歯科の連携状況" xr:uid="{925DA450-252B-424A-9544-89C928964D60}"/>
    <hyperlink ref="M71:N71" location="'病院(H30案)'!B448" display="・手術の状況" xr:uid="{01EB2954-F3B1-4EEE-B285-46E77E05BC3A}"/>
    <hyperlink ref="M72:N72" location="'病院(H30案)'!B484" display="・がん、脳卒中、心筋梗塞、分娩、精神医療への対応状況" xr:uid="{141D5360-20ED-4DDA-A68A-21F47EF18A3B}"/>
    <hyperlink ref="M73:N73" location="'病院(H30案)'!B525" display="・重症患者への対応状況" xr:uid="{FB11B077-0477-4ECA-A9BD-3DE17148EBB3}"/>
    <hyperlink ref="M74:N74" location="'病院(H30案)'!B570" display="・救急医療の実施状況" xr:uid="{82AA5010-AE85-4EC5-BBD3-15712AEE031D}"/>
    <hyperlink ref="M75:N75" location="'病院(H30案)'!B593" display="・急性期後の支援、在宅復帰の支援の状況" xr:uid="{EC52DD0E-96C2-46C5-8DE8-1C7382F06901}"/>
    <hyperlink ref="C71:G71" location="病院!B87" display="・設置主体" xr:uid="{7CA039CF-E17F-4C48-8E3A-18F9AB2B7C8F}"/>
    <hyperlink ref="C72:G72" location="病院!B95" display="・病床の状況" xr:uid="{3478B4AA-6F71-4BB6-A578-1CF438D5A0F9}"/>
    <hyperlink ref="C73:G73" location="病院!B116" display="・診療科" xr:uid="{388AF01A-9755-4633-A033-A0402D789A4D}"/>
    <hyperlink ref="C74:G74" location="病院!B127" display="・入院基本料・特定入院料及び届出病床数" xr:uid="{DEC0C99E-0AD9-45ED-AE6F-0CE3BBE313DD}"/>
    <hyperlink ref="C75:G75" location="病院!B141" display="・算定する入院基本用・特定入院料等の状況" xr:uid="{7C14312B-0FD2-4ED1-B7BE-F7AB79A05854}"/>
    <hyperlink ref="C76:G76" location="病院!B224" display="・DPC医療機関群の種類" xr:uid="{900D73FC-3864-4415-BE46-6B60D9511FE9}"/>
    <hyperlink ref="C77:G77" location="病院!B232" display="・救急告示病院、二次救急医療施設、三次救急医療施設の告示・認定の有無" xr:uid="{5208AF86-A522-465F-94EB-0CF7B53DECA0}"/>
    <hyperlink ref="C78:F78" location="病院!B242" display="・承認の有無" xr:uid="{C8D45B26-328E-4BEC-A471-B30C99135FF3}"/>
    <hyperlink ref="C79:F79" location="病院!B251" display="・診療報酬の届出の有無" xr:uid="{3230A982-685A-41FC-8417-21232344B312}"/>
    <hyperlink ref="C80:F80" location="病院!B261" display="・職員数の状況" xr:uid="{6D0E4A08-CFAE-4505-B86E-AD04EE90D6EB}"/>
    <hyperlink ref="C81:F81" location="病院!B320" display="・退院調整部門の設置状況" xr:uid="{747070A7-634C-4D99-9278-6F151ACEE394}"/>
    <hyperlink ref="C82:F82" location="病院!B340" display="・医療機器の台数" xr:uid="{4992C483-28F7-4607-B519-719BA06D3507}"/>
    <hyperlink ref="C83:G83" location="病院!B365" display="・過去1年間の間に病棟の再編・見直しがあった場合の報告対象期間" xr:uid="{572309D0-72D7-44CD-B9EC-2177102EFF7D}"/>
    <hyperlink ref="H71:I71" location="病院!B388" display="・入院患者の状況（年間）" xr:uid="{5772D9AB-084D-49D5-8D4B-B4961BDF317B}"/>
    <hyperlink ref="H72:I72" location="病院!B401" display="・入院患者の状況（年間／入棟前の場所・退棟先の場所の状況）" xr:uid="{81AED690-296F-4257-83B6-5F4C85FA1E8A}"/>
    <hyperlink ref="H73:I73" location="病院!B426" display="・退院後に在宅医療を必要とする患者の状況" xr:uid="{93590DD6-7FC8-4A7A-AAE2-BC67030412EB}"/>
    <hyperlink ref="H74:I74" location="病院!B438" display="・看取りを行った患者数" xr:uid="{B16C4F7D-C222-46DB-91A6-53FCA16DCB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2019-11-15T06:33:17Z</dcterms:modified>
</cp:coreProperties>
</file>