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8578BB2-C8E2-4C25-B787-0AE8E3132FE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<sst xmlns="http://schemas.openxmlformats.org/spreadsheetml/2006/main" count="2981" uniqueCount="1044">
  <si>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</si>
  <si>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</si>
  <si>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</si>
  <si>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</si>
  <si>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</si>
  <si>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</si>
  <si>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</si>
  <si>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</si>
  <si>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</si>
  <si>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</si>
  <si>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</si>
  <si>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</si>
  <si>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</si>
  <si>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</si>
  <si>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</si>
  <si>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</si>
  <si>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</si>
  <si>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</si>
  <si>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</si>
  <si>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</si>
  <si>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</si>
  <si>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</si>
  <si>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</si>
  <si>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</si>
  <si>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</si>
  <si>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</si>
  <si>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</si>
  <si>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</si>
  <si>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</si>
  <si>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</si>
  <si>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</si>
  <si>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</si>
  <si>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</si>
  <si>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</si>
  <si>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</si>
  <si>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</si>
  <si>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</si>
  <si>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</si>
  <si>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</si>
  <si>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</si>
  <si>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</si>
  <si>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</si>
  <si>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</si>
  <si>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</si>
  <si>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</si>
  <si>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</si>
  <si>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</si>
  <si>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</si>
  <si>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</si>
  <si>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</si>
  <si>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</si>
  <si>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</si>
  <si>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</si>
  <si>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</si>
  <si>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</si>
  <si>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</si>
  <si>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</si>
  <si>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</si>
  <si>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</si>
  <si>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</si>
  <si>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</si>
  <si>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</si>
  <si>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</si>
  <si>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</si>
  <si>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</si>
  <si>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</si>
  <si>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</si>
  <si>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</si>
  <si>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</si>
  <si>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</si>
  <si>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</si>
  <si>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</si>
  <si>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</si>
  <si>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</si>
  <si>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</si>
  <si>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</si>
  <si>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</si>
  <si>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</si>
  <si>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</si>
  <si>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</si>
  <si>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</si>
  <si>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</si>
  <si>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</si>
  <si>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</si>
  <si>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</si>
  <si>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</si>
  <si>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</si>
  <si>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</si>
  <si>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</si>
  <si>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</si>
  <si>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</si>
  <si>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</si>
  <si>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</si>
  <si>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</si>
  <si>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</si>
  <si>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</si>
  <si>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</si>
  <si>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</si>
  <si>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</si>
  <si>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</si>
  <si>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</si>
  <si>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</si>
  <si>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</si>
  <si>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</si>
  <si>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</si>
  <si>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</si>
  <si>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</si>
  <si>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</si>
  <si>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</si>
  <si>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</si>
  <si>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</si>
  <si>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</si>
  <si>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</si>
  <si>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</si>
  <si>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</si>
  <si>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</si>
  <si>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</si>
  <si>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</si>
  <si>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</si>
  <si>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</si>
  <si>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</si>
  <si>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</si>
  <si>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</si>
  <si>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</si>
  <si>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</si>
  <si>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</si>
  <si>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</si>
  <si>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</si>
  <si>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</si>
  <si>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</si>
  <si>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</si>
  <si>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</si>
  <si>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</si>
  <si>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</si>
  <si>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</si>
  <si>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</si>
  <si>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</si>
  <si>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</si>
  <si>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</si>
  <si>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</si>
  <si>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</si>
  <si>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</si>
  <si>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</si>
  <si>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</si>
  <si>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</si>
  <si>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</si>
  <si>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</si>
  <si>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</si>
  <si>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</si>
  <si>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</si>
  <si>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</si>
  <si>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</si>
  <si>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</si>
  <si>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</si>
  <si>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</si>
  <si>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</si>
  <si>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</si>
  <si>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</si>
  <si>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</si>
  <si>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</si>
  <si>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</si>
  <si>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</si>
  <si>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</si>
  <si>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</si>
  <si>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</si>
  <si>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</si>
  <si>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</si>
  <si>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</si>
  <si>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</si>
  <si>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</si>
  <si>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</si>
  <si>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</si>
  <si>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</si>
  <si>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</si>
  <si>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</si>
  <si>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</si>
  <si>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</si>
  <si>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</si>
  <si>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</si>
  <si>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</si>
  <si>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</si>
  <si>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</si>
  <si>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</si>
  <si>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</si>
  <si>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</si>
  <si>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</si>
  <si>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</si>
  <si>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</si>
  <si>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</si>
  <si>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</si>
  <si>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</si>
  <si>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</si>
  <si>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</si>
  <si>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</si>
  <si>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</si>
  <si>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</si>
  <si>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</si>
  <si>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</si>
  <si>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</si>
  <si>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</si>
  <si>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</si>
  <si>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</si>
  <si>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</si>
  <si>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</si>
  <si>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</si>
  <si>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</si>
  <si>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</si>
  <si>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</si>
  <si>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</si>
  <si>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</si>
  <si>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</si>
  <si>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</si>
  <si>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</si>
  <si>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</si>
  <si>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</si>
  <si>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</si>
  <si>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</si>
  <si>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</si>
  <si>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</si>
  <si>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</si>
  <si>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</si>
  <si>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</si>
  <si>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</si>
  <si>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</si>
  <si>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</si>
  <si>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</si>
  <si>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</si>
  <si>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</si>
  <si>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</si>
  <si>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</si>
  <si>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</si>
  <si>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</si>
  <si>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</si>
  <si>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</si>
  <si>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</si>
  <si>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</si>
  <si>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</si>
  <si>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</si>
  <si>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</si>
  <si>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</si>
  <si>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</si>
  <si>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</si>
  <si>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</si>
  <si>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</si>
  <si>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</si>
  <si>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</si>
  <si>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</si>
  <si>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</si>
  <si>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</si>
  <si>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</si>
  <si>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</si>
  <si>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</si>
  <si>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</si>
  <si>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</si>
  <si>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</si>
  <si>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</si>
  <si>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</si>
  <si>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</si>
  <si>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</si>
  <si>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</si>
  <si>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</si>
  <si>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</si>
  <si>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</si>
  <si>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</si>
  <si>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</si>
  <si>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</si>
  <si>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</si>
  <si>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</si>
  <si>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</si>
  <si>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</si>
  <si>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</si>
  <si>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</si>
  <si>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</si>
  <si>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</si>
  <si>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</si>
  <si>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</si>
  <si>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</si>
  <si>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</si>
  <si>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</si>
  <si>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</si>
  <si>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</si>
  <si>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</si>
  <si>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</si>
  <si>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</si>
  <si>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</si>
  <si>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</si>
  <si>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</si>
  <si>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</si>
  <si>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</si>
  <si>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</si>
  <si>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</si>
  <si>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</si>
  <si>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</si>
  <si>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</si>
  <si>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</si>
  <si>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</si>
  <si>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</si>
  <si>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</si>
  <si>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</si>
  <si>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</si>
  <si>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</si>
  <si>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</si>
  <si>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</si>
  <si>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</si>
  <si>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</si>
  <si>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</si>
  <si>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</si>
  <si>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</si>
  <si>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</si>
  <si>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</si>
  <si>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</si>
  <si>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</si>
  <si>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</si>
  <si>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</si>
  <si>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</si>
  <si>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</si>
  <si>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</si>
  <si>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</si>
  <si>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</si>
  <si>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</si>
  <si>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</si>
  <si>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</si>
  <si>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</si>
  <si>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</si>
  <si>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</si>
  <si>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</si>
  <si>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</si>
  <si>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</si>
  <si>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</si>
  <si>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</si>
  <si>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</si>
  <si>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</si>
  <si>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</si>
  <si>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</si>
  <si>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</si>
  <si>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</si>
  <si>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</si>
  <si>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</si>
  <si>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</si>
  <si>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</si>
  <si>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</si>
  <si>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</si>
  <si>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</si>
  <si>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</si>
  <si>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</si>
  <si>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</si>
  <si>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</si>
  <si>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</si>
  <si>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</si>
  <si>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</si>
  <si>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</si>
  <si>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</si>
  <si>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</si>
  <si>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</si>
  <si>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</si>
  <si>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</si>
  <si>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</si>
  <si>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</si>
  <si>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</si>
  <si>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</si>
  <si>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</si>
  <si>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</si>
  <si>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</si>
  <si>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</si>
  <si>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</si>
  <si>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</si>
  <si>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</si>
  <si>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</si>
  <si>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</si>
  <si>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</si>
  <si>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</si>
  <si>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</si>
  <si>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</si>
  <si>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</si>
  <si>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</si>
  <si>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</si>
  <si>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</si>
  <si>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</si>
  <si>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</si>
  <si>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</si>
  <si>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</si>
  <si>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</si>
  <si>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</si>
  <si>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</si>
  <si>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</si>
  <si>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</si>
  <si>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</si>
  <si>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</si>
  <si>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</si>
  <si>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</si>
  <si>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</si>
  <si>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</si>
  <si>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</si>
  <si>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</si>
  <si>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</si>
  <si>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</si>
  <si>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</si>
  <si>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</si>
  <si>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</si>
  <si>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</si>
  <si>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</si>
  <si>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</si>
  <si>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</si>
  <si>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</si>
  <si>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</si>
  <si>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</si>
  <si>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</si>
  <si>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</si>
  <si>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</si>
  <si>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</si>
  <si>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</si>
  <si>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</si>
  <si>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</si>
  <si>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</si>
  <si>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</si>
  <si>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</si>
  <si>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</si>
  <si>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</si>
  <si>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</si>
  <si>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</si>
  <si>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</si>
  <si>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</si>
  <si>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</si>
  <si>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</si>
  <si>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</si>
  <si>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</si>
  <si>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</si>
  <si>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</si>
  <si>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</si>
  <si>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</si>
  <si>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</si>
  <si>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</si>
  <si>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</si>
  <si>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</si>
  <si>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</si>
  <si>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</si>
  <si>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</si>
  <si>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</si>
  <si>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</si>
  <si>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</si>
  <si>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</si>
  <si>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</si>
  <si>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</si>
  <si>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</si>
  <si>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</si>
  <si>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</si>
  <si>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</si>
  <si>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</si>
  <si>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</si>
  <si>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</si>
  <si>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</si>
  <si>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</si>
  <si>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</si>
  <si>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</si>
  <si>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</si>
  <si>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</si>
  <si>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</si>
  <si>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</si>
  <si>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</si>
  <si>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</si>
  <si>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</si>
  <si>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</si>
  <si>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</si>
  <si>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</si>
  <si>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</si>
  <si>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</si>
  <si>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</si>
  <si>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</si>
  <si>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</si>
  <si>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</si>
  <si>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</si>
  <si>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</si>
  <si>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</si>
  <si>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</si>
  <si>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</si>
  <si>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</si>
  <si>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</si>
  <si>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</si>
  <si>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</si>
  <si>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</si>
  <si>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</si>
  <si>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</si>
  <si>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</si>
  <si>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</si>
  <si>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</si>
  <si>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</si>
  <si>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</si>
  <si>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</si>
  <si>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</si>
  <si>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</si>
  <si>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</si>
  <si>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</si>
  <si>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</si>
  <si>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</si>
  <si>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</si>
  <si>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</si>
  <si>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</si>
  <si>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</si>
  <si>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</si>
  <si>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</si>
  <si>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</si>
  <si>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</si>
  <si>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</si>
  <si>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</si>
  <si>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</si>
  <si>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</si>
  <si>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</si>
  <si>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</si>
  <si>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</si>
  <si>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</si>
  <si>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</si>
  <si>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</si>
  <si>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</si>
  <si>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</si>
  <si>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</si>
  <si>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</si>
  <si>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</si>
  <si>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</si>
  <si>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</si>
  <si>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</si>
  <si>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</si>
  <si>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</si>
  <si>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</si>
  <si>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</si>
  <si>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</si>
  <si>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</si>
  <si>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</si>
  <si>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</si>
  <si>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</si>
  <si>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</si>
  <si>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</si>
  <si>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</si>
  <si>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</si>
  <si>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</si>
  <si>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</si>
  <si>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</si>
  <si>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</si>
  <si>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</si>
  <si>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</si>
  <si>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</si>
  <si>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</si>
  <si>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</si>
  <si>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</si>
  <si>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</si>
  <si>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</si>
  <si>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</si>
  <si>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</si>
  <si>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</si>
  <si>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</si>
  <si>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</si>
  <si>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</si>
  <si>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</si>
  <si>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</si>
  <si>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</si>
  <si>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</si>
  <si>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</si>
  <si>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</si>
  <si>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</si>
  <si>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</si>
  <si>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</si>
  <si>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</si>
  <si>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</si>
  <si>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</si>
  <si>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</si>
  <si>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</si>
  <si>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</si>
  <si>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</si>
  <si>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</si>
  <si>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</si>
  <si>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</si>
  <si>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</si>
  <si>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</si>
  <si>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</si>
  <si>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</si>
  <si>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</si>
  <si>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</si>
  <si>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</si>
  <si>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</si>
  <si>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</si>
  <si>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</si>
  <si>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</si>
  <si>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</si>
  <si>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</si>
  <si>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</si>
  <si>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</si>
  <si>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</si>
  <si>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</si>
  <si>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</si>
  <si>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</si>
  <si>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</si>
  <si>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</si>
  <si>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</si>
  <si>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</si>
  <si>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</si>
  <si>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</si>
  <si>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</si>
  <si>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</si>
  <si>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</si>
  <si>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</si>
  <si>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</si>
  <si>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</si>
  <si>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</si>
  <si>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</si>
  <si>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</si>
  <si>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</si>
  <si>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</si>
  <si>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</si>
  <si>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</si>
  <si>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</si>
  <si>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</si>
  <si>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</si>
  <si>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</si>
  <si>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</si>
  <si>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</si>
  <si>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</si>
  <si>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</si>
  <si>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</si>
  <si>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</si>
  <si>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</si>
  <si>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</si>
  <si>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</si>
  <si>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</si>
  <si>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</si>
  <si>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</si>
  <si>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</si>
  <si>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</si>
  <si>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</si>
  <si>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</si>
  <si>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</si>
  <si>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</si>
  <si>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</si>
  <si>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</si>
  <si>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</si>
  <si>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</si>
  <si>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</si>
  <si>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</si>
  <si>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</si>
  <si>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</si>
  <si>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</si>
  <si>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</si>
  <si>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</si>
  <si>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</si>
  <si>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</si>
  <si>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</si>
  <si>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</si>
  <si>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</si>
  <si>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</si>
  <si>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</si>
  <si>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</si>
  <si>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</si>
  <si>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</si>
  <si>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</si>
  <si>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</si>
  <si>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</si>
  <si>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</si>
  <si>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</si>
  <si>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</si>
  <si>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</si>
  <si>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</si>
  <si>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</si>
  <si>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</si>
  <si>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</si>
  <si>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</si>
  <si>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</si>
  <si>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</si>
  <si>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</si>
  <si>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</si>
  <si>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</si>
  <si>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</si>
  <si>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</si>
  <si>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</si>
  <si>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</si>
  <si>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</si>
  <si>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</si>
  <si>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</si>
  <si>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</si>
  <si>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</si>
  <si>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</si>
  <si>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</si>
  <si>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</si>
  <si>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</si>
  <si>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</si>
  <si>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</si>
  <si>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</si>
  <si>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</si>
  <si>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</si>
  <si>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</si>
  <si>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</si>
  <si>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</si>
  <si>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</si>
  <si>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</si>
  <si>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</si>
  <si>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</si>
  <si>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</si>
  <si>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</si>
  <si>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</si>
  <si>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</si>
  <si>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</si>
  <si>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</si>
  <si>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</si>
  <si>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</si>
  <si>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</si>
  <si>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</si>
  <si>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</si>
  <si>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</si>
  <si>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</si>
  <si>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</si>
  <si>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</si>
  <si>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</si>
  <si>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</si>
  <si>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</si>
  <si>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</si>
  <si>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</si>
  <si>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</si>
  <si>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</si>
  <si>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</si>
  <si>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</si>
  <si>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</si>
  <si>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</si>
  <si>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</si>
  <si>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</si>
  <si>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</si>
  <si>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</si>
  <si>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</si>
  <si>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</si>
  <si>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</si>
  <si>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</si>
  <si>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</si>
  <si>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</si>
  <si>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</si>
  <si>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</si>
  <si>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</si>
  <si>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</si>
  <si>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</si>
  <si>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</si>
  <si>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</si>
  <si>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</si>
  <si>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</si>
  <si>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</si>
  <si>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</si>
  <si>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</si>
  <si>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</si>
  <si>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</si>
  <si>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</si>
  <si>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</si>
  <si>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</si>
  <si>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</si>
  <si>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</si>
  <si>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</si>
  <si>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</si>
  <si>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</si>
  <si>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</si>
  <si>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</si>
  <si>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</si>
  <si>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</si>
  <si>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</si>
  <si>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</si>
  <si>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</si>
  <si>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</si>
  <si>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</si>
  <si>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</si>
  <si>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</si>
  <si>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</si>
  <si>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</si>
  <si>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</si>
  <si>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</si>
  <si>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</si>
  <si>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</si>
  <si>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</si>
  <si>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</si>
  <si>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</si>
  <si>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</si>
  <si>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</si>
  <si>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</si>
  <si>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</si>
  <si>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</si>
  <si>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</si>
  <si>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</si>
  <si>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</si>
  <si>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</si>
  <si>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</si>
  <si>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</si>
  <si>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</si>
  <si>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</si>
  <si>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</si>
  <si>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</si>
  <si>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</si>
  <si>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</si>
  <si>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</si>
  <si>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</si>
  <si>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</si>
  <si>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</si>
  <si>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</si>
  <si>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</si>
  <si>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</si>
  <si>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</si>
  <si>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</si>
  <si>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</si>
  <si>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</si>
  <si>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</si>
  <si>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</si>
  <si>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</si>
  <si>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</si>
  <si>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</si>
  <si>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</si>
  <si>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</si>
  <si>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</si>
  <si>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</si>
  <si>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</si>
  <si>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</si>
  <si>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</si>
  <si>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</si>
  <si>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</si>
  <si>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</si>
  <si>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</si>
  <si>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</si>
  <si>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</si>
  <si>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</si>
  <si>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</si>
  <si>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</si>
  <si>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</si>
  <si>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</si>
  <si>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</si>
  <si>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</si>
  <si>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</si>
  <si>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</si>
  <si>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</si>
  <si>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</si>
  <si>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</si>
  <si>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</si>
  <si>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</si>
  <si>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</si>
  <si>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</si>
  <si>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</si>
  <si>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</si>
  <si>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</si>
  <si>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</si>
  <si>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</si>
  <si>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</si>
  <si>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</si>
  <si>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</si>
  <si>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</si>
  <si>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</si>
  <si>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</si>
  <si>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</si>
  <si>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</si>
  <si>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</si>
  <si>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</si>
  <si>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</si>
  <si>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</si>
  <si>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</si>
  <si>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</si>
  <si>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</si>
  <si>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</si>
  <si>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</si>
  <si>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</si>
  <si>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</si>
  <si>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</si>
  <si>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</si>
  <si>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</si>
  <si>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</si>
  <si>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</si>
  <si>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</si>
  <si>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</si>
  <si>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</si>
  <si>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</si>
  <si>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</si>
  <si>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</si>
  <si>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</si>
  <si>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</si>
  <si>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</si>
  <si>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</si>
  <si>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</si>
  <si>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</si>
  <si>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</si>
  <si>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</si>
  <si>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</si>
  <si>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</si>
  <si>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</si>
  <si>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</si>
  <si>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</si>
  <si>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</si>
  <si>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</si>
  <si>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</si>
  <si>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</si>
  <si>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</si>
  <si>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</si>
  <si>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</si>
  <si>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</si>
  <si>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</si>
  <si>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</si>
  <si>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</si>
  <si>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</si>
  <si>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</si>
  <si>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</si>
  <si>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</si>
  <si>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</si>
  <si>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</si>
  <si>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</si>
  <si>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</si>
  <si>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</si>
  <si>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</si>
  <si>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</si>
  <si>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</si>
  <si>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</si>
  <si>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</si>
  <si>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</si>
  <si>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</si>
  <si>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</si>
  <si>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</si>
  <si>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</si>
  <si>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</si>
  <si>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</si>
  <si>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</si>
  <si>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</si>
  <si>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</si>
  <si>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</si>
  <si>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</si>
  <si>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</si>
  <si>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</si>
  <si>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</si>
  <si>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</si>
  <si>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</si>
  <si>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</si>
  <si>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</si>
  <si>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</si>
  <si>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</si>
  <si>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</si>
  <si>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</si>
  <si>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</si>
  <si>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</si>
  <si>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</si>
  <si>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</si>
  <si>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</si>
  <si>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</si>
  <si>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</si>
  <si>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</si>
  <si>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</si>
  <si>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</si>
  <si>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</si>
  <si>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</si>
  <si>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</si>
  <si>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</si>
  <si>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</si>
  <si>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</si>
  <si>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</si>
  <si>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</si>
  <si>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</si>
  <si>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</si>
  <si>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</si>
  <si>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</si>
  <si>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</si>
  <si>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</si>
  <si>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</si>
  <si>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</si>
  <si>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</si>
  <si>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</si>
  <si>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</si>
  <si>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</si>
  <si>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</si>
  <si>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</si>
  <si>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</si>
  <si>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</si>
  <si>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</si>
  <si>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</si>
  <si>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</si>
  <si>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</si>
  <si>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</si>
  <si>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</si>
  <si>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</si>
  <si>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</si>
  <si>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</si>
  <si>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</si>
  <si>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</si>
  <si>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</si>
  <si>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</si>
  <si>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</si>
  <si>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</si>
  <si>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</si>
  <si>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</si>
  <si>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</si>
  <si>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</si>
  <si>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</si>
  <si>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</si>
  <si>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</si>
  <si>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</si>
  <si>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</si>
  <si>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</si>
  <si>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</si>
  <si>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</si>
  <si>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</si>
  <si>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</si>
  <si>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</si>
  <si>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</si>
  <si>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</si>
  <si>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</si>
  <si>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</si>
  <si>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</si>
  <si>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</si>
  <si>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</si>
  <si>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</si>
  <si>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</si>
  <si>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</si>
  <si>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</si>
  <si>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</si>
  <si>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</si>
  <si>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</si>
  <si>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</si>
  <si>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</si>
  <si>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</si>
  <si>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</si>
  <si>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</si>
  <si>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</si>
  <si>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</si>
  <si>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</si>
  <si>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</si>
  <si>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</si>
  <si>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</si>
  <si>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</si>
  <si>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</si>
  <si>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</si>
  <si>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</si>
  <si>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</si>
  <si>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</si>
  <si>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</si>
  <si>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</si>
  <si>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</si>
  <si>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</si>
  <si>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</si>
  <si>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</si>
  <si>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</si>
  <si>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</si>
  <si>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</si>
  <si>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</si>
  <si>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医療法人社団睦会いけだ病院</t>
    <phoneticPr fontId="3"/>
  </si>
  <si>
    <t>〒274-0824 船橋市前原東１－６－４</t>
    <phoneticPr fontId="3"/>
  </si>
  <si>
    <t>〇</t>
  </si>
  <si>
    <t>医療法人</t>
  </si>
  <si>
    <t>内科</t>
  </si>
  <si>
    <t>療養病棟入院料１</t>
  </si>
  <si>
    <t>ＤＰＣ病院ではない</t>
  </si>
  <si>
    <t>-</t>
    <phoneticPr fontId="3"/>
  </si>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</sst>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48</v>
      </c>
      <c r="K103" s="237" t="str">
        <f t="shared" si="1"/>
        <v/>
      </c>
      <c r="L103" s="258">
        <v>48</v>
      </c>
    </row>
    <row r="104" spans="1:22" s="83" customFormat="1" ht="34.5" customHeight="1">
      <c r="A104" s="244" t="s">
        <v>614</v>
      </c>
      <c r="B104" s="84"/>
      <c r="C104" s="394"/>
      <c r="D104" s="395"/>
      <c r="E104" s="426"/>
      <c r="F104" s="427"/>
      <c r="G104" s="318" t="s">
        <v>47</v>
      </c>
      <c r="H104" s="320"/>
      <c r="I104" s="418"/>
      <c r="J104" s="256">
        <f t="shared" si="0"/>
        <v>48</v>
      </c>
      <c r="K104" s="237" t="str">
        <f t="shared" si="1"/>
        <v/>
      </c>
      <c r="L104" s="258">
        <v>48</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48</v>
      </c>
      <c r="K106" s="237" t="str">
        <f t="shared" si="1"/>
        <v/>
      </c>
      <c r="L106" s="258">
        <v>48</v>
      </c>
    </row>
    <row r="107" spans="1:22" s="83" customFormat="1" ht="34.5" customHeight="1">
      <c r="A107" s="244" t="s">
        <v>614</v>
      </c>
      <c r="B107" s="84"/>
      <c r="C107" s="394"/>
      <c r="D107" s="395"/>
      <c r="E107" s="426"/>
      <c r="F107" s="427"/>
      <c r="G107" s="318" t="s">
        <v>47</v>
      </c>
      <c r="H107" s="320"/>
      <c r="I107" s="418"/>
      <c r="J107" s="256">
        <f t="shared" si="0"/>
        <v>48</v>
      </c>
      <c r="K107" s="237" t="str">
        <f t="shared" si="1"/>
        <v/>
      </c>
      <c r="L107" s="258">
        <v>48</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48</v>
      </c>
      <c r="K109" s="237" t="str">
        <f t="shared" si="1"/>
        <v/>
      </c>
      <c r="L109" s="258">
        <v>48</v>
      </c>
    </row>
    <row r="110" spans="1:22" s="83" customFormat="1" ht="34.5" customHeight="1">
      <c r="A110" s="244" t="s">
        <v>614</v>
      </c>
      <c r="B110" s="84"/>
      <c r="C110" s="394"/>
      <c r="D110" s="395"/>
      <c r="E110" s="430"/>
      <c r="F110" s="431"/>
      <c r="G110" s="315" t="s">
        <v>47</v>
      </c>
      <c r="H110" s="317"/>
      <c r="I110" s="418"/>
      <c r="J110" s="256">
        <f t="shared" si="0"/>
        <v>48</v>
      </c>
      <c r="K110" s="237" t="str">
        <f t="shared" si="1"/>
        <v/>
      </c>
      <c r="L110" s="258">
        <v>48</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48</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53</v>
      </c>
      <c r="K157" s="264" t="str">
        <f t="shared" si="3"/>
        <v/>
      </c>
      <c r="L157" s="117">
        <v>53</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1.8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69"/>
      <c r="D270" s="369"/>
      <c r="E270" s="369"/>
      <c r="F270" s="369"/>
      <c r="G270" s="369" t="s">
        <v>148</v>
      </c>
      <c r="H270" s="369"/>
      <c r="I270" s="402"/>
      <c r="J270" s="266">
        <f t="shared" si="9"/>
        <v>0.3</v>
      </c>
      <c r="K270" s="81" t="str">
        <f t="shared" si="8"/>
        <v/>
      </c>
      <c r="L270" s="148">
        <v>0.3</v>
      </c>
    </row>
    <row r="271" spans="1:22" s="83" customFormat="1" ht="34.5" customHeight="1">
      <c r="A271" s="249" t="s">
        <v>726</v>
      </c>
      <c r="B271" s="120"/>
      <c r="C271" s="369" t="s">
        <v>151</v>
      </c>
      <c r="D271" s="370"/>
      <c r="E271" s="370"/>
      <c r="F271" s="370"/>
      <c r="G271" s="369" t="s">
        <v>146</v>
      </c>
      <c r="H271" s="369"/>
      <c r="I271" s="402"/>
      <c r="J271" s="266">
        <f t="shared" si="9"/>
        <v>6</v>
      </c>
      <c r="K271" s="81" t="str">
        <f t="shared" si="8"/>
        <v/>
      </c>
      <c r="L271" s="147">
        <v>6</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14</v>
      </c>
      <c r="K273" s="81" t="str">
        <f t="shared" si="8"/>
        <v/>
      </c>
      <c r="L273" s="147">
        <v>14</v>
      </c>
    </row>
    <row r="274" spans="1:12" s="83" customFormat="1" ht="34.5" customHeight="1">
      <c r="A274" s="249" t="s">
        <v>727</v>
      </c>
      <c r="B274" s="120"/>
      <c r="C274" s="370"/>
      <c r="D274" s="370"/>
      <c r="E274" s="370"/>
      <c r="F274" s="370"/>
      <c r="G274" s="369" t="s">
        <v>148</v>
      </c>
      <c r="H274" s="369"/>
      <c r="I274" s="402"/>
      <c r="J274" s="266">
        <f t="shared" si="9"/>
        <v>0.7</v>
      </c>
      <c r="K274" s="81" t="str">
        <f t="shared" si="8"/>
        <v/>
      </c>
      <c r="L274" s="148">
        <v>0.7</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1</v>
      </c>
      <c r="K277" s="81" t="str">
        <f t="shared" si="8"/>
        <v/>
      </c>
      <c r="L277" s="147">
        <v>1</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1</v>
      </c>
      <c r="K279" s="81" t="str">
        <f t="shared" si="8"/>
        <v/>
      </c>
      <c r="L279" s="147">
        <v>1</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107</v>
      </c>
      <c r="K392" s="81" t="str">
        <f t="shared" ref="K392:K397" si="11">IF(OR(COUNTIF(L392:L392,"未確認")&gt;0,COUNTIF(L392:L392,"~*")&gt;0),"※","")</f>
        <v/>
      </c>
      <c r="L392" s="147">
        <v>107</v>
      </c>
    </row>
    <row r="393" spans="1:22" s="83" customFormat="1" ht="34.5" customHeight="1">
      <c r="A393" s="249" t="s">
        <v>773</v>
      </c>
      <c r="B393" s="84"/>
      <c r="C393" s="368"/>
      <c r="D393" s="378"/>
      <c r="E393" s="318" t="s">
        <v>224</v>
      </c>
      <c r="F393" s="319"/>
      <c r="G393" s="319"/>
      <c r="H393" s="320"/>
      <c r="I393" s="341"/>
      <c r="J393" s="140">
        <f t="shared" si="10"/>
        <v>78</v>
      </c>
      <c r="K393" s="81" t="str">
        <f t="shared" si="11"/>
        <v/>
      </c>
      <c r="L393" s="147">
        <v>78</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29</v>
      </c>
      <c r="K395" s="81" t="str">
        <f t="shared" si="11"/>
        <v/>
      </c>
      <c r="L395" s="147">
        <v>29</v>
      </c>
    </row>
    <row r="396" spans="1:22" s="83" customFormat="1" ht="34.5" customHeight="1">
      <c r="A396" s="250" t="s">
        <v>776</v>
      </c>
      <c r="B396" s="1"/>
      <c r="C396" s="368"/>
      <c r="D396" s="318" t="s">
        <v>227</v>
      </c>
      <c r="E396" s="319"/>
      <c r="F396" s="319"/>
      <c r="G396" s="319"/>
      <c r="H396" s="320"/>
      <c r="I396" s="341"/>
      <c r="J396" s="140">
        <f t="shared" si="10"/>
        <v>16163</v>
      </c>
      <c r="K396" s="81" t="str">
        <f t="shared" si="11"/>
        <v/>
      </c>
      <c r="L396" s="147">
        <v>16163</v>
      </c>
    </row>
    <row r="397" spans="1:22" s="83" customFormat="1" ht="34.5" customHeight="1">
      <c r="A397" s="250" t="s">
        <v>777</v>
      </c>
      <c r="B397" s="119"/>
      <c r="C397" s="368"/>
      <c r="D397" s="318" t="s">
        <v>228</v>
      </c>
      <c r="E397" s="319"/>
      <c r="F397" s="319"/>
      <c r="G397" s="319"/>
      <c r="H397" s="320"/>
      <c r="I397" s="342"/>
      <c r="J397" s="140">
        <f t="shared" si="10"/>
        <v>105</v>
      </c>
      <c r="K397" s="81" t="str">
        <f t="shared" si="11"/>
        <v/>
      </c>
      <c r="L397" s="147">
        <v>105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107</v>
      </c>
      <c r="K405" s="81" t="str">
        <f t="shared" ref="K405:K422" si="13">IF(OR(COUNTIF(L405:L405,"未確認")&gt;0,COUNTIF(L405:L405,"~*")&gt;0),"※","")</f>
        <v/>
      </c>
      <c r="L405" s="147">
        <v>107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25</v>
      </c>
      <c r="K407" s="81" t="str">
        <f t="shared" si="13"/>
        <v/>
      </c>
      <c r="L407" s="147">
        <v>25</v>
      </c>
    </row>
    <row r="408" spans="1:22" s="83" customFormat="1" ht="34.5" customHeight="1">
      <c r="A408" s="251" t="s">
        <v>781</v>
      </c>
      <c r="B408" s="119"/>
      <c r="C408" s="367"/>
      <c r="D408" s="367"/>
      <c r="E408" s="318" t="s">
        <v>236</v>
      </c>
      <c r="F408" s="319"/>
      <c r="G408" s="319"/>
      <c r="H408" s="320"/>
      <c r="I408" s="359"/>
      <c r="J408" s="140">
        <f t="shared" si="12"/>
        <v>76</v>
      </c>
      <c r="K408" s="81" t="str">
        <f t="shared" si="13"/>
        <v/>
      </c>
      <c r="L408" s="147">
        <v>76</v>
      </c>
    </row>
    <row r="409" spans="1:22" s="83" customFormat="1" ht="34.5" customHeight="1">
      <c r="A409" s="251" t="s">
        <v>782</v>
      </c>
      <c r="B409" s="119"/>
      <c r="C409" s="367"/>
      <c r="D409" s="367"/>
      <c r="E409" s="315" t="s">
        <v>986</v>
      </c>
      <c r="F409" s="316"/>
      <c r="G409" s="316"/>
      <c r="H409" s="317"/>
      <c r="I409" s="359"/>
      <c r="J409" s="140">
        <f t="shared" si="12"/>
        <v>6</v>
      </c>
      <c r="K409" s="81" t="str">
        <f t="shared" si="13"/>
        <v/>
      </c>
      <c r="L409" s="147">
        <v>6</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105</v>
      </c>
      <c r="K413" s="81" t="str">
        <f t="shared" si="13"/>
        <v/>
      </c>
      <c r="L413" s="147">
        <v>105</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18</v>
      </c>
      <c r="K415" s="81" t="str">
        <f t="shared" si="13"/>
        <v/>
      </c>
      <c r="L415" s="147">
        <v>18</v>
      </c>
    </row>
    <row r="416" spans="1:22" s="83" customFormat="1" ht="34.5" customHeight="1">
      <c r="A416" s="251" t="s">
        <v>789</v>
      </c>
      <c r="B416" s="119"/>
      <c r="C416" s="367"/>
      <c r="D416" s="367"/>
      <c r="E416" s="318" t="s">
        <v>243</v>
      </c>
      <c r="F416" s="319"/>
      <c r="G416" s="319"/>
      <c r="H416" s="320"/>
      <c r="I416" s="359"/>
      <c r="J416" s="140">
        <f t="shared" si="12"/>
        <v>10</v>
      </c>
      <c r="K416" s="81" t="str">
        <f t="shared" si="13"/>
        <v/>
      </c>
      <c r="L416" s="147">
        <v>10</v>
      </c>
    </row>
    <row r="417" spans="1:22" s="83" customFormat="1" ht="34.5" customHeight="1">
      <c r="A417" s="251" t="s">
        <v>790</v>
      </c>
      <c r="B417" s="119"/>
      <c r="C417" s="367"/>
      <c r="D417" s="367"/>
      <c r="E417" s="318" t="s">
        <v>244</v>
      </c>
      <c r="F417" s="319"/>
      <c r="G417" s="319"/>
      <c r="H417" s="320"/>
      <c r="I417" s="359"/>
      <c r="J417" s="140">
        <f t="shared" si="12"/>
        <v>7</v>
      </c>
      <c r="K417" s="81" t="str">
        <f t="shared" si="13"/>
        <v/>
      </c>
      <c r="L417" s="147">
        <v>7</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8</v>
      </c>
      <c r="K420" s="81" t="str">
        <f t="shared" si="13"/>
        <v/>
      </c>
      <c r="L420" s="147">
        <v>8</v>
      </c>
    </row>
    <row r="421" spans="1:22" s="83" customFormat="1" ht="34.5" customHeight="1">
      <c r="A421" s="251" t="s">
        <v>794</v>
      </c>
      <c r="B421" s="119"/>
      <c r="C421" s="367"/>
      <c r="D421" s="367"/>
      <c r="E421" s="318" t="s">
        <v>247</v>
      </c>
      <c r="F421" s="319"/>
      <c r="G421" s="319"/>
      <c r="H421" s="320"/>
      <c r="I421" s="359"/>
      <c r="J421" s="140">
        <f t="shared" si="12"/>
        <v>62</v>
      </c>
      <c r="K421" s="81" t="str">
        <f t="shared" si="13"/>
        <v/>
      </c>
      <c r="L421" s="147">
        <v>62</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105</v>
      </c>
      <c r="K430" s="193" t="str">
        <f>IF(OR(COUNTIF(L430:L430,"未確認")&gt;0,COUNTIF(L430:L430,"~*")&gt;0),"※","")</f>
        <v/>
      </c>
      <c r="L430" s="147">
        <v>105</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17</v>
      </c>
      <c r="K431" s="193" t="str">
        <f>IF(OR(COUNTIF(L431:L431,"未確認")&gt;0,COUNTIF(L431:L431,"~*")&gt;0),"※","")</f>
        <v/>
      </c>
      <c r="L431" s="147">
        <v>17</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72</v>
      </c>
      <c r="K433" s="193" t="str">
        <f>IF(OR(COUNTIF(L433:L433,"未確認")&gt;0,COUNTIF(L433:L433,"~*")&gt;0),"※","")</f>
        <v/>
      </c>
      <c r="L433" s="147">
        <v>72</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t="str">
        <f t="shared" si="27"/>
        <v>*</v>
      </c>
      <c r="K622" s="201" t="str">
        <f t="shared" si="28"/>
        <v>※</v>
      </c>
      <c r="L622" s="117" t="s">
        <v>541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t="str">
        <f t="shared" si="31"/>
        <v>*</v>
      </c>
      <c r="K655" s="201" t="str">
        <f t="shared" si="32"/>
        <v>※</v>
      </c>
      <c r="L655" s="117" t="s">
        <v>541</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t="str">
        <f t="shared" si="31"/>
        <v>*</v>
      </c>
      <c r="K658" s="201" t="str">
        <f t="shared" si="32"/>
        <v>※</v>
      </c>
      <c r="L658" s="117" t="s">
        <v>541</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43</v>
      </c>
      <c r="K683" s="201" t="str">
        <f>IF(OR(COUNTIF(L683:L683,"未確認")&gt;0,COUNTIF(L683:L683,"*")&gt;0),"※","")</f>
        <v/>
      </c>
      <c r="L683" s="117">
        <v>43</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E35F451-7B37-4F36-9F89-834D85386FE0}"/>
    <hyperlink ref="J71:L71" location="病院!B464" display="・手術の状況" xr:uid="{B7B602C7-E981-4F4A-9753-80E8B3A7E028}"/>
    <hyperlink ref="J72:L72" location="病院!B500" display="・がん、脳卒中、心筋梗塞、分娩、精神医療への対応状況" xr:uid="{0F727EB7-577F-4612-B8CB-E7FCC17E4043}"/>
    <hyperlink ref="J73:L73" location="病院!B541" display="・重症患者への対応状況" xr:uid="{86C5246F-D347-4698-8192-7B4D4BAA74A4}"/>
    <hyperlink ref="J74:L74" location="病院!B586" display="・救急医療の実施状況" xr:uid="{B9E960FD-4DDE-4734-94C9-0D2DA91A7A0F}"/>
    <hyperlink ref="J75:L75" location="病院!B609" display="・急性期後の支援、在宅復帰の支援の状況" xr:uid="{CE1A887D-2482-4564-A76D-671163747A4E}"/>
    <hyperlink ref="J76:L76" location="病院!B627" display="・全身管理の状況" xr:uid="{9A5C2A90-D5FE-4AA3-A87E-B07C8BAA1CD3}"/>
    <hyperlink ref="J78:L78" location="病院!B679" display="・長期療養患者の受入状況" xr:uid="{5A9E94A3-8D76-4C19-A910-4F486E8A2E6C}"/>
    <hyperlink ref="J77:L77" location="病院!B642" display="・リハビリテーションの実施状況" xr:uid="{7B086F16-304A-4A72-9B6C-6C720F36B2BB}"/>
    <hyperlink ref="J79:L79" location="病院!B689" display="・重度の障害児等の受入状況" xr:uid="{84BD31FA-9BEF-437D-B942-E6A9EB59A886}"/>
    <hyperlink ref="J80:L80" location="病院!B702" display="・医科歯科の連携状況" xr:uid="{EE560DDC-1480-4497-91B2-7D148D1DFD72}"/>
    <hyperlink ref="M71:N71" location="'病院(H30案)'!B448" display="・手術の状況" xr:uid="{55ADBEC9-4F7C-4BF8-AEEB-1FD7E20370FB}"/>
    <hyperlink ref="M72:N72" location="'病院(H30案)'!B484" display="・がん、脳卒中、心筋梗塞、分娩、精神医療への対応状況" xr:uid="{782F7ABC-72E1-486F-B1C4-C12FE64FE9D1}"/>
    <hyperlink ref="M73:N73" location="'病院(H30案)'!B525" display="・重症患者への対応状況" xr:uid="{B243853F-9B92-45C3-A3AC-BD706C5F2014}"/>
    <hyperlink ref="M74:N74" location="'病院(H30案)'!B570" display="・救急医療の実施状況" xr:uid="{F1238B75-5F90-401F-BF22-86BBF559BFCF}"/>
    <hyperlink ref="M75:N75" location="'病院(H30案)'!B593" display="・急性期後の支援、在宅復帰の支援の状況" xr:uid="{6CCD9F82-876F-46F9-A455-1BE19B3C3529}"/>
    <hyperlink ref="C71:G71" location="病院!B87" display="・設置主体" xr:uid="{A4DDDF58-D473-4892-858E-0525A42D65F5}"/>
    <hyperlink ref="C72:G72" location="病院!B95" display="・病床の状況" xr:uid="{4A1EC6B9-FF04-4D72-81FE-D101CFDA6113}"/>
    <hyperlink ref="C73:G73" location="病院!B116" display="・診療科" xr:uid="{C7690850-08F4-4C07-9E35-70BA748EE544}"/>
    <hyperlink ref="C74:G74" location="病院!B127" display="・入院基本料・特定入院料及び届出病床数" xr:uid="{B7A4B6F2-F975-4AD9-AE71-0EA8ED045D92}"/>
    <hyperlink ref="C75:G75" location="病院!B141" display="・算定する入院基本用・特定入院料等の状況" xr:uid="{E4E820BF-7C9E-42E7-BA28-48EBE5F71625}"/>
    <hyperlink ref="C76:G76" location="病院!B224" display="・DPC医療機関群の種類" xr:uid="{E4C02DAD-746B-4647-BE49-8C4B9F751D60}"/>
    <hyperlink ref="C77:G77" location="病院!B232" display="・救急告示病院、二次救急医療施設、三次救急医療施設の告示・認定の有無" xr:uid="{8A0549C8-24F8-49B6-8DC2-EB1BE3B13910}"/>
    <hyperlink ref="C78:F78" location="病院!B242" display="・承認の有無" xr:uid="{0F6F5A90-24FC-4FAA-BF14-4F7286B94FCC}"/>
    <hyperlink ref="C79:F79" location="病院!B251" display="・診療報酬の届出の有無" xr:uid="{2A27B319-F686-43B8-8200-45BA69E49A40}"/>
    <hyperlink ref="C80:F80" location="病院!B261" display="・職員数の状況" xr:uid="{B25401D6-14DD-4476-89DF-1DCF0DE860A9}"/>
    <hyperlink ref="C81:F81" location="病院!B320" display="・退院調整部門の設置状況" xr:uid="{42226830-028F-4B60-8021-518DFA17DE82}"/>
    <hyperlink ref="C82:F82" location="病院!B340" display="・医療機器の台数" xr:uid="{5017135C-1F88-4256-ABAA-36B65B4715F7}"/>
    <hyperlink ref="C83:G83" location="病院!B365" display="・過去1年間の間に病棟の再編・見直しがあった場合の報告対象期間" xr:uid="{1B958BC3-8D76-40EC-8875-FCDC03A4203D}"/>
    <hyperlink ref="H71:I71" location="病院!B388" display="・入院患者の状況（年間）" xr:uid="{0D6D3466-4568-4B1E-8FCB-772C496C45F6}"/>
    <hyperlink ref="H72:I72" location="病院!B401" display="・入院患者の状況（年間／入棟前の場所・退棟先の場所の状況）" xr:uid="{0510EA12-D15D-414B-B385-E789C3535F56}"/>
    <hyperlink ref="H73:I73" location="病院!B426" display="・退院後に在宅医療を必要とする患者の状況" xr:uid="{DF751CBB-2A45-4935-AF9E-7AB1B2379E12}"/>
    <hyperlink ref="H74:I74" location="病院!B438" display="・看取りを行った患者数" xr:uid="{235FEB7A-2576-475D-8F29-A85D3CB8A4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2019-11-15T06:30:08Z</dcterms:modified>
</cp:coreProperties>
</file>