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1275883-5774-4836-AD0A-A8EA944235D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<sst xmlns="http://schemas.openxmlformats.org/spreadsheetml/2006/main" count="3559" uniqueCount="1058">
  <si>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</si>
  <si>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</si>
  <si>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</si>
  <si>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</si>
  <si>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</si>
  <si>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</si>
  <si>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</si>
  <si>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</si>
  <si>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</si>
  <si>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</si>
  <si>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</si>
  <si>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</si>
  <si>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</si>
  <si>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</si>
  <si>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</si>
  <si>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</si>
  <si>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</si>
  <si>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</si>
  <si>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</si>
  <si>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</si>
  <si>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</si>
  <si>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</si>
  <si>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</si>
  <si>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</si>
  <si>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</si>
  <si>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</si>
  <si>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</si>
  <si>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</si>
  <si>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</si>
  <si>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</si>
  <si>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</si>
  <si>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</si>
  <si>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</si>
  <si>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</si>
  <si>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</si>
  <si>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</si>
  <si>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</si>
  <si>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</si>
  <si>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</si>
  <si>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</si>
  <si>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</si>
  <si>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</si>
  <si>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</si>
  <si>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</si>
  <si>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</si>
  <si>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</si>
  <si>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</si>
  <si>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</si>
  <si>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</si>
  <si>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</si>
  <si>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</si>
  <si>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</si>
  <si>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</si>
  <si>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</si>
  <si>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</si>
  <si>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</si>
  <si>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</si>
  <si>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</si>
  <si>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</si>
  <si>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</si>
  <si>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</si>
  <si>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</si>
  <si>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</si>
  <si>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</si>
  <si>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</si>
  <si>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</si>
  <si>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</si>
  <si>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</si>
  <si>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</si>
  <si>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</si>
  <si>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</si>
  <si>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</si>
  <si>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</si>
  <si>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</si>
  <si>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</si>
  <si>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</si>
  <si>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</si>
  <si>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</si>
  <si>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</si>
  <si>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</si>
  <si>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</si>
  <si>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</si>
  <si>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</si>
  <si>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</si>
  <si>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</si>
  <si>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</si>
  <si>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</si>
  <si>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</si>
  <si>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</si>
  <si>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</si>
  <si>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</si>
  <si>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</si>
  <si>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</si>
  <si>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</si>
  <si>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</si>
  <si>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</si>
  <si>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</si>
  <si>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</si>
  <si>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</si>
  <si>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</si>
  <si>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</si>
  <si>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</si>
  <si>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</si>
  <si>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</si>
  <si>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</si>
  <si>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</si>
  <si>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</si>
  <si>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</si>
  <si>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</si>
  <si>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</si>
  <si>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</si>
  <si>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</si>
  <si>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</si>
  <si>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</si>
  <si>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</si>
  <si>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</si>
  <si>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</si>
  <si>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</si>
  <si>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</si>
  <si>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</si>
  <si>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</si>
  <si>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</si>
  <si>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</si>
  <si>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</si>
  <si>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</si>
  <si>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</si>
  <si>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</si>
  <si>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</si>
  <si>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</si>
  <si>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</si>
  <si>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</si>
  <si>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</si>
  <si>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</si>
  <si>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</si>
  <si>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</si>
  <si>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</si>
  <si>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</si>
  <si>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</si>
  <si>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</si>
  <si>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</si>
  <si>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</si>
  <si>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</si>
  <si>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</si>
  <si>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</si>
  <si>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</si>
  <si>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</si>
  <si>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</si>
  <si>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</si>
  <si>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</si>
  <si>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</si>
  <si>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</si>
  <si>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</si>
  <si>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</si>
  <si>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</si>
  <si>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</si>
  <si>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</si>
  <si>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</si>
  <si>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</si>
  <si>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</si>
  <si>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</si>
  <si>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</si>
  <si>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</si>
  <si>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</si>
  <si>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</si>
  <si>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</si>
  <si>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</si>
  <si>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</si>
  <si>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</si>
  <si>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</si>
  <si>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</si>
  <si>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</si>
  <si>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</si>
  <si>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</si>
  <si>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</si>
  <si>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</si>
  <si>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</si>
  <si>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</si>
  <si>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</si>
  <si>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</si>
  <si>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</si>
  <si>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</si>
  <si>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</si>
  <si>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</si>
  <si>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</si>
  <si>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</si>
  <si>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</si>
  <si>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</si>
  <si>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</si>
  <si>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</si>
  <si>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</si>
  <si>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</si>
  <si>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</si>
  <si>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</si>
  <si>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</si>
  <si>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</si>
  <si>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</si>
  <si>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</si>
  <si>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</si>
  <si>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</si>
  <si>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</si>
  <si>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</si>
  <si>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</si>
  <si>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</si>
  <si>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</si>
  <si>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</si>
  <si>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</si>
  <si>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</si>
  <si>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</si>
  <si>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</si>
  <si>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</si>
  <si>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</si>
  <si>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</si>
  <si>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</si>
  <si>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</si>
  <si>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</si>
  <si>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</si>
  <si>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</si>
  <si>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</si>
  <si>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</si>
  <si>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</si>
  <si>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</si>
  <si>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</si>
  <si>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</si>
  <si>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</si>
  <si>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</si>
  <si>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</si>
  <si>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</si>
  <si>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</si>
  <si>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</si>
  <si>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</si>
  <si>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</si>
  <si>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</si>
  <si>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</si>
  <si>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</si>
  <si>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</si>
  <si>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</si>
  <si>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</si>
  <si>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</si>
  <si>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</si>
  <si>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</si>
  <si>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</si>
  <si>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</si>
  <si>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</si>
  <si>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</si>
  <si>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</si>
  <si>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</si>
  <si>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</si>
  <si>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</si>
  <si>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</si>
  <si>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</si>
  <si>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</si>
  <si>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</si>
  <si>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</si>
  <si>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</si>
  <si>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</si>
  <si>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</si>
  <si>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</si>
  <si>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</si>
  <si>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</si>
  <si>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</si>
  <si>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</si>
  <si>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</si>
  <si>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</si>
  <si>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</si>
  <si>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</si>
  <si>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</si>
  <si>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</si>
  <si>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</si>
  <si>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</si>
  <si>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</si>
  <si>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</si>
  <si>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</si>
  <si>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</si>
  <si>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</si>
  <si>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</si>
  <si>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</si>
  <si>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</si>
  <si>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</si>
  <si>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</si>
  <si>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</si>
  <si>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</si>
  <si>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</si>
  <si>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</si>
  <si>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</si>
  <si>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</si>
  <si>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</si>
  <si>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</si>
  <si>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</si>
  <si>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</si>
  <si>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</si>
  <si>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</si>
  <si>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</si>
  <si>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</si>
  <si>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</si>
  <si>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</si>
  <si>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</si>
  <si>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</si>
  <si>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</si>
  <si>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</si>
  <si>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</si>
  <si>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</si>
  <si>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</si>
  <si>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</si>
  <si>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</si>
  <si>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</si>
  <si>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</si>
  <si>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</si>
  <si>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</si>
  <si>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</si>
  <si>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</si>
  <si>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</si>
  <si>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</si>
  <si>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</si>
  <si>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</si>
  <si>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</si>
  <si>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</si>
  <si>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</si>
  <si>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</si>
  <si>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</si>
  <si>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</si>
  <si>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</si>
  <si>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</si>
  <si>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</si>
  <si>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</si>
  <si>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</si>
  <si>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</si>
  <si>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</si>
  <si>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</si>
  <si>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</si>
  <si>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</si>
  <si>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</si>
  <si>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</si>
  <si>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</si>
  <si>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</si>
  <si>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</si>
  <si>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</si>
  <si>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</si>
  <si>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</si>
  <si>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</si>
  <si>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</si>
  <si>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</si>
  <si>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</si>
  <si>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</si>
  <si>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</si>
  <si>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</si>
  <si>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</si>
  <si>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</si>
  <si>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</si>
  <si>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</si>
  <si>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</si>
  <si>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</si>
  <si>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</si>
  <si>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</si>
  <si>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</si>
  <si>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</si>
  <si>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</si>
  <si>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</si>
  <si>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</si>
  <si>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</si>
  <si>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</si>
  <si>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</si>
  <si>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</si>
  <si>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</si>
  <si>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</si>
  <si>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</si>
  <si>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</si>
  <si>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</si>
  <si>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</si>
  <si>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</si>
  <si>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</si>
  <si>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</si>
  <si>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</si>
  <si>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</si>
  <si>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</si>
  <si>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</si>
  <si>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</si>
  <si>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</si>
  <si>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</si>
  <si>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</si>
  <si>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</si>
  <si>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</si>
  <si>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</si>
  <si>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</si>
  <si>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</si>
  <si>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</si>
  <si>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</si>
  <si>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</si>
  <si>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</si>
  <si>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</si>
  <si>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</si>
  <si>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</si>
  <si>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</si>
  <si>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</si>
  <si>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</si>
  <si>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</si>
  <si>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</si>
  <si>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</si>
  <si>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</si>
  <si>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</si>
  <si>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</si>
  <si>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</si>
  <si>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</si>
  <si>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</si>
  <si>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</si>
  <si>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</si>
  <si>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</si>
  <si>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</si>
  <si>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</si>
  <si>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</si>
  <si>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</si>
  <si>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</si>
  <si>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</si>
  <si>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</si>
  <si>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</si>
  <si>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</si>
  <si>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</si>
  <si>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</si>
  <si>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</si>
  <si>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</si>
  <si>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</si>
  <si>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</si>
  <si>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</si>
  <si>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</si>
  <si>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</si>
  <si>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</si>
  <si>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</si>
  <si>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</si>
  <si>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</si>
  <si>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</si>
  <si>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</si>
  <si>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</si>
  <si>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</si>
  <si>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</si>
  <si>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</si>
  <si>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</si>
  <si>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</si>
  <si>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</si>
  <si>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</si>
  <si>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</si>
  <si>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</si>
  <si>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</si>
  <si>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</si>
  <si>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</si>
  <si>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</si>
  <si>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</si>
  <si>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</si>
  <si>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</si>
  <si>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</si>
  <si>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</si>
  <si>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</si>
  <si>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</si>
  <si>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</si>
  <si>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</si>
  <si>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</si>
  <si>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</si>
  <si>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</si>
  <si>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</si>
  <si>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</si>
  <si>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</si>
  <si>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</si>
  <si>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</si>
  <si>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</si>
  <si>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</si>
  <si>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</si>
  <si>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</si>
  <si>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</si>
  <si>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</si>
  <si>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</si>
  <si>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</si>
  <si>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</si>
  <si>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</si>
  <si>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</si>
  <si>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</si>
  <si>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</si>
  <si>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</si>
  <si>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</si>
  <si>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</si>
  <si>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</si>
  <si>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</si>
  <si>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</si>
  <si>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</si>
  <si>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</si>
  <si>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</si>
  <si>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</si>
  <si>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</si>
  <si>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</si>
  <si>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</si>
  <si>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</si>
  <si>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</si>
  <si>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</si>
  <si>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</si>
  <si>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</si>
  <si>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</si>
  <si>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</si>
  <si>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</si>
  <si>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</si>
  <si>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</si>
  <si>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</si>
  <si>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</si>
  <si>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</si>
  <si>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</si>
  <si>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</si>
  <si>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</si>
  <si>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</si>
  <si>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</si>
  <si>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</si>
  <si>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</si>
  <si>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</si>
  <si>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</si>
  <si>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</si>
  <si>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</si>
  <si>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</si>
  <si>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</si>
  <si>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</si>
  <si>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</si>
  <si>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</si>
  <si>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</si>
  <si>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</si>
  <si>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</si>
  <si>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</si>
  <si>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</si>
  <si>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</si>
  <si>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</si>
  <si>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</si>
  <si>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</si>
  <si>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</si>
  <si>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</si>
  <si>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</si>
  <si>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</si>
  <si>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</si>
  <si>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</si>
  <si>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</si>
  <si>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</si>
  <si>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</si>
  <si>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</si>
  <si>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</si>
  <si>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</si>
  <si>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</si>
  <si>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</si>
  <si>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</si>
  <si>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</si>
  <si>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</si>
  <si>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</si>
  <si>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</si>
  <si>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</si>
  <si>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</si>
  <si>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</si>
  <si>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</si>
  <si>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</si>
  <si>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</si>
  <si>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</si>
  <si>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</si>
  <si>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</si>
  <si>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</si>
  <si>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</si>
  <si>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</si>
  <si>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</si>
  <si>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</si>
  <si>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</si>
  <si>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</si>
  <si>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</si>
  <si>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</si>
  <si>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</si>
  <si>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</si>
  <si>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</si>
  <si>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</si>
  <si>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</si>
  <si>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</si>
  <si>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</si>
  <si>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</si>
  <si>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</si>
  <si>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</si>
  <si>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</si>
  <si>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</si>
  <si>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</si>
  <si>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</si>
  <si>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</si>
  <si>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</si>
  <si>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</si>
  <si>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</si>
  <si>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</si>
  <si>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</si>
  <si>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</si>
  <si>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</si>
  <si>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</si>
  <si>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</si>
  <si>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</si>
  <si>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</si>
  <si>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</si>
  <si>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</si>
  <si>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</si>
  <si>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</si>
  <si>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</si>
  <si>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</si>
  <si>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</si>
  <si>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</si>
  <si>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</si>
  <si>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</si>
  <si>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</si>
  <si>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</si>
  <si>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</si>
  <si>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</si>
  <si>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</si>
  <si>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</si>
  <si>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</si>
  <si>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</si>
  <si>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</si>
  <si>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</si>
  <si>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</si>
  <si>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</si>
  <si>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</si>
  <si>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</si>
  <si>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</si>
  <si>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</si>
  <si>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</si>
  <si>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</si>
  <si>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</si>
  <si>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</si>
  <si>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</si>
  <si>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</si>
  <si>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</si>
  <si>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</si>
  <si>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</si>
  <si>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</si>
  <si>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</si>
  <si>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</si>
  <si>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</si>
  <si>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</si>
  <si>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</si>
  <si>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</si>
  <si>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</si>
  <si>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</si>
  <si>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</si>
  <si>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</si>
  <si>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</si>
  <si>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</si>
  <si>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</si>
  <si>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</si>
  <si>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</si>
  <si>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</si>
  <si>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</si>
  <si>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</si>
  <si>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</si>
  <si>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</si>
  <si>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</si>
  <si>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</si>
  <si>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</si>
  <si>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</si>
  <si>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</si>
  <si>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</si>
  <si>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</si>
  <si>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</si>
  <si>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</si>
  <si>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</si>
  <si>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</si>
  <si>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</si>
  <si>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</si>
  <si>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</si>
  <si>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</si>
  <si>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</si>
  <si>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</si>
  <si>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</si>
  <si>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</si>
  <si>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</si>
  <si>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</si>
  <si>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</si>
  <si>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</si>
  <si>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</si>
  <si>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</si>
  <si>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</si>
  <si>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</si>
  <si>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</si>
  <si>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</si>
  <si>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</si>
  <si>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</si>
  <si>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</si>
  <si>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</si>
  <si>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</si>
  <si>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</si>
  <si>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</si>
  <si>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</si>
  <si>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</si>
  <si>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</si>
  <si>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</si>
  <si>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</si>
  <si>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</si>
  <si>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</si>
  <si>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</si>
  <si>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</si>
  <si>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</si>
  <si>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</si>
  <si>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</si>
  <si>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</si>
  <si>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</si>
  <si>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</si>
  <si>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</si>
  <si>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</si>
  <si>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</si>
  <si>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</si>
  <si>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</si>
  <si>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</si>
  <si>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</si>
  <si>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</si>
  <si>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</si>
  <si>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</si>
  <si>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</si>
  <si>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</si>
  <si>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</si>
  <si>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</si>
  <si>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</si>
  <si>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</si>
  <si>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</si>
  <si>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</si>
  <si>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</si>
  <si>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</si>
  <si>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</si>
  <si>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</si>
  <si>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</si>
  <si>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</si>
  <si>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</si>
  <si>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</si>
  <si>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</si>
  <si>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</si>
  <si>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</si>
  <si>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</si>
  <si>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</si>
  <si>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</si>
  <si>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</si>
  <si>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</si>
  <si>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</si>
  <si>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</si>
  <si>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</si>
  <si>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</si>
  <si>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</si>
  <si>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</si>
  <si>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</si>
  <si>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</si>
  <si>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</si>
  <si>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</si>
  <si>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</si>
  <si>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</si>
  <si>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</si>
  <si>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</si>
  <si>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</si>
  <si>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</si>
  <si>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</si>
  <si>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</si>
  <si>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</si>
  <si>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</si>
  <si>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</si>
  <si>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</si>
  <si>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</si>
  <si>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</si>
  <si>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</si>
  <si>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</si>
  <si>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</si>
  <si>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</si>
  <si>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</si>
  <si>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</si>
  <si>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</si>
  <si>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</si>
  <si>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</si>
  <si>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</si>
  <si>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</si>
  <si>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</si>
  <si>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</si>
  <si>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</si>
  <si>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</si>
  <si>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</si>
  <si>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</si>
  <si>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</si>
  <si>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</si>
  <si>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</si>
  <si>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</si>
  <si>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</si>
  <si>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</si>
  <si>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</si>
  <si>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</si>
  <si>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</si>
  <si>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</si>
  <si>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</si>
  <si>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</si>
  <si>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</si>
  <si>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</si>
  <si>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</si>
  <si>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</si>
  <si>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</si>
  <si>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</si>
  <si>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</si>
  <si>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</si>
  <si>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</si>
  <si>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</si>
  <si>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</si>
  <si>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</si>
  <si>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</si>
  <si>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</si>
  <si>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</si>
  <si>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</si>
  <si>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</si>
  <si>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</si>
  <si>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</si>
  <si>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</si>
  <si>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</si>
  <si>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</si>
  <si>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</si>
  <si>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</si>
  <si>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</si>
  <si>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</si>
  <si>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</si>
  <si>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</si>
  <si>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</si>
  <si>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</si>
  <si>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</si>
  <si>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</si>
  <si>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</si>
  <si>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</si>
  <si>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</si>
  <si>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</si>
  <si>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</si>
  <si>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</si>
  <si>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</si>
  <si>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</si>
  <si>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</si>
  <si>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</si>
  <si>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</si>
  <si>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</si>
  <si>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</si>
  <si>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</si>
  <si>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</si>
  <si>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</si>
  <si>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</si>
  <si>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</si>
  <si>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</si>
  <si>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</si>
  <si>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</si>
  <si>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</si>
  <si>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</si>
  <si>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</si>
  <si>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</si>
  <si>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</si>
  <si>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</si>
  <si>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</si>
  <si>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</si>
  <si>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</si>
  <si>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</si>
  <si>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</si>
  <si>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</si>
  <si>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</si>
  <si>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</si>
  <si>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</si>
  <si>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</si>
  <si>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</si>
  <si>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</si>
  <si>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</si>
  <si>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</si>
  <si>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</si>
  <si>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</si>
  <si>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</si>
  <si>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</si>
  <si>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</si>
  <si>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</si>
  <si>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</si>
  <si>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</si>
  <si>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</si>
  <si>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</si>
  <si>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</si>
  <si>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</si>
  <si>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</si>
  <si>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</si>
  <si>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</si>
  <si>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</si>
  <si>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</si>
  <si>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</si>
  <si>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</si>
  <si>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</si>
  <si>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</si>
  <si>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</si>
  <si>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</si>
  <si>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</si>
  <si>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</si>
  <si>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</si>
  <si>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</si>
  <si>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</si>
  <si>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</si>
  <si>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</si>
  <si>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</si>
  <si>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</si>
  <si>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</si>
  <si>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</si>
  <si>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</si>
  <si>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</si>
  <si>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</si>
  <si>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</si>
  <si>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</si>
  <si>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</si>
  <si>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</si>
  <si>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</si>
  <si>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</si>
  <si>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</si>
  <si>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</si>
  <si>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</si>
  <si>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</si>
  <si>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</si>
  <si>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</si>
  <si>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</si>
  <si>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</si>
  <si>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</si>
  <si>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</si>
  <si>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</si>
  <si>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</si>
  <si>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</si>
  <si>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</si>
  <si>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</si>
  <si>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</si>
  <si>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</si>
  <si>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</si>
  <si>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</si>
  <si>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</si>
  <si>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</si>
  <si>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</si>
  <si>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</si>
  <si>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</si>
  <si>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</si>
  <si>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</si>
  <si>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</si>
  <si>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</si>
  <si>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</si>
  <si>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</si>
  <si>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</si>
  <si>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</si>
  <si>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</si>
  <si>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</si>
  <si>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</si>
  <si>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</si>
  <si>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</si>
  <si>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</si>
  <si>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</si>
  <si>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</si>
  <si>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</si>
  <si>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</si>
  <si>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</si>
  <si>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</si>
  <si>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</si>
  <si>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</si>
  <si>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</si>
  <si>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</si>
  <si>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</si>
  <si>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</si>
  <si>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</si>
  <si>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</si>
  <si>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</si>
  <si>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</si>
  <si>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</si>
  <si>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</si>
  <si>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</si>
  <si>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</si>
  <si>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</si>
  <si>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</si>
  <si>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</si>
  <si>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</si>
  <si>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</si>
  <si>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</si>
  <si>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</si>
  <si>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</si>
  <si>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</si>
  <si>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</si>
  <si>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</si>
  <si>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</si>
  <si>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</si>
  <si>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</si>
  <si>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</si>
  <si>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</si>
  <si>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</si>
  <si>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</si>
  <si>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</si>
  <si>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</si>
  <si>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</si>
  <si>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</si>
  <si>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</si>
  <si>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</si>
  <si>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</si>
  <si>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</si>
  <si>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</si>
  <si>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</si>
  <si>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</si>
  <si>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</si>
  <si>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</si>
  <si>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</si>
  <si>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</si>
  <si>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</si>
  <si>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</si>
  <si>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</si>
  <si>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</si>
  <si>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</si>
  <si>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</si>
  <si>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</si>
  <si>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</si>
  <si>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</si>
  <si>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</si>
  <si>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</si>
  <si>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</si>
  <si>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</si>
  <si>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</si>
  <si>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</si>
  <si>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</si>
  <si>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</si>
  <si>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</si>
  <si>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</si>
  <si>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</si>
  <si>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</si>
  <si>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</si>
  <si>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</si>
  <si>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</si>
  <si>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</si>
  <si>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</si>
  <si>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</si>
  <si>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</si>
  <si>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</si>
  <si>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</si>
  <si>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</si>
  <si>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</si>
  <si>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</si>
  <si>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</si>
  <si>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</si>
  <si>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</si>
  <si>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</si>
  <si>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</si>
  <si>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</si>
  <si>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</si>
  <si>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</si>
  <si>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</si>
  <si>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</si>
  <si>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</si>
  <si>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</si>
  <si>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千葉県千葉リハビリテーションセンター</t>
    <phoneticPr fontId="3"/>
  </si>
  <si>
    <t>〒266-0005 千葉市緑区誉田町１－４５－２</t>
    <phoneticPr fontId="3"/>
  </si>
  <si>
    <t>〇</t>
  </si>
  <si>
    <t>都道府県</t>
  </si>
  <si>
    <t>障害者施設等７対１入院基本料</t>
  </si>
  <si>
    <t>ＤＰＣ病院ではない</t>
  </si>
  <si>
    <t>有</t>
  </si>
  <si>
    <t>-</t>
    <phoneticPr fontId="3"/>
  </si>
  <si>
    <t>1BC</t>
  </si>
  <si>
    <t>慢性期機能</t>
  </si>
  <si>
    <t>複数の診療科で活用</t>
  </si>
  <si>
    <t>整形外科</t>
  </si>
  <si>
    <t>2B親子</t>
  </si>
  <si>
    <t>2C</t>
  </si>
  <si>
    <t>リハビリテーション科</t>
  </si>
  <si>
    <t>神経内科</t>
  </si>
  <si>
    <t>泌尿器科</t>
  </si>
  <si>
    <t>3C</t>
  </si>
  <si>
    <t>2A</t>
  </si>
  <si>
    <t>急性期機能</t>
  </si>
  <si>
    <t>回復期ﾘﾊﾋﾞﾘﾃｰｼｮﾝ病棟入院料１</t>
  </si>
  <si>
    <t>体制強化加算１の届出有り</t>
  </si>
  <si>
    <t>3AB</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</si>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</sst>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40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1042</v>
      </c>
      <c r="M9" s="282" t="s">
        <v>1046</v>
      </c>
      <c r="N9" s="282" t="s">
        <v>1047</v>
      </c>
      <c r="O9" s="282" t="s">
        <v>1051</v>
      </c>
      <c r="P9" s="282" t="s">
        <v>1052</v>
      </c>
      <c r="Q9" s="282" t="s">
        <v>1056</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c r="N11" s="25"/>
      <c r="O11" s="25"/>
      <c r="P11" s="25" t="s">
        <v>1036</v>
      </c>
      <c r="Q11" s="25"/>
    </row>
    <row r="12" spans="1:22" s="21" customFormat="1" ht="34.5" customHeight="1">
      <c r="A12" s="244" t="s">
        <v>606</v>
      </c>
      <c r="B12" s="24"/>
      <c r="C12" s="19"/>
      <c r="D12" s="19"/>
      <c r="E12" s="19"/>
      <c r="F12" s="19"/>
      <c r="G12" s="19"/>
      <c r="H12" s="20"/>
      <c r="I12" s="421" t="s">
        <v>4</v>
      </c>
      <c r="J12" s="421"/>
      <c r="K12" s="421"/>
      <c r="L12" s="29"/>
      <c r="M12" s="29"/>
      <c r="N12" s="29"/>
      <c r="O12" s="29"/>
      <c r="P12" s="29"/>
      <c r="Q12" s="29" t="s">
        <v>1036</v>
      </c>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1042</v>
      </c>
      <c r="M22" s="282" t="s">
        <v>1046</v>
      </c>
      <c r="N22" s="282" t="s">
        <v>1047</v>
      </c>
      <c r="O22" s="282" t="s">
        <v>1051</v>
      </c>
      <c r="P22" s="282" t="s">
        <v>1052</v>
      </c>
      <c r="Q22" s="282" t="s">
        <v>1056</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c r="N24" s="25"/>
      <c r="O24" s="25"/>
      <c r="P24" s="25" t="s">
        <v>1036</v>
      </c>
      <c r="Q24" s="25"/>
    </row>
    <row r="25" spans="1:22" s="21" customFormat="1" ht="34.5" customHeight="1">
      <c r="A25" s="244" t="s">
        <v>607</v>
      </c>
      <c r="B25" s="24"/>
      <c r="C25" s="19"/>
      <c r="D25" s="19"/>
      <c r="E25" s="19"/>
      <c r="F25" s="19"/>
      <c r="G25" s="19"/>
      <c r="H25" s="20"/>
      <c r="I25" s="302" t="s">
        <v>4</v>
      </c>
      <c r="J25" s="303"/>
      <c r="K25" s="304"/>
      <c r="L25" s="29"/>
      <c r="M25" s="29"/>
      <c r="N25" s="29"/>
      <c r="O25" s="29"/>
      <c r="P25" s="29"/>
      <c r="Q25" s="29" t="s">
        <v>1036</v>
      </c>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t="s">
        <v>1036</v>
      </c>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1042</v>
      </c>
      <c r="M35" s="282" t="s">
        <v>1046</v>
      </c>
      <c r="N35" s="282" t="s">
        <v>1047</v>
      </c>
      <c r="O35" s="282" t="s">
        <v>1051</v>
      </c>
      <c r="P35" s="282" t="s">
        <v>1052</v>
      </c>
      <c r="Q35" s="282" t="s">
        <v>1056</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1042</v>
      </c>
      <c r="M44" s="282" t="s">
        <v>1046</v>
      </c>
      <c r="N44" s="282" t="s">
        <v>1047</v>
      </c>
      <c r="O44" s="282" t="s">
        <v>1051</v>
      </c>
      <c r="P44" s="282" t="s">
        <v>1052</v>
      </c>
      <c r="Q44" s="282" t="s">
        <v>1056</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1042</v>
      </c>
      <c r="M89" s="262" t="s">
        <v>1046</v>
      </c>
      <c r="N89" s="262" t="s">
        <v>1047</v>
      </c>
      <c r="O89" s="262" t="s">
        <v>1051</v>
      </c>
      <c r="P89" s="262" t="s">
        <v>1052</v>
      </c>
      <c r="Q89" s="262" t="s">
        <v>1056</v>
      </c>
    </row>
    <row r="90" spans="1:23" s="21" customFormat="1">
      <c r="A90" s="243"/>
      <c r="B90" s="1"/>
      <c r="C90" s="3"/>
      <c r="D90" s="3"/>
      <c r="E90" s="3"/>
      <c r="F90" s="3"/>
      <c r="G90" s="3"/>
      <c r="H90" s="287"/>
      <c r="I90" s="67" t="s">
        <v>36</v>
      </c>
      <c r="J90" s="68"/>
      <c r="K90" s="69"/>
      <c r="L90" s="262" t="s">
        <v>1043</v>
      </c>
      <c r="M90" s="262" t="s">
        <v>1043</v>
      </c>
      <c r="N90" s="262" t="s">
        <v>1043</v>
      </c>
      <c r="O90" s="262" t="s">
        <v>1043</v>
      </c>
      <c r="P90" s="262" t="s">
        <v>1053</v>
      </c>
      <c r="Q90" s="262" t="s">
        <v>1057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1042</v>
      </c>
      <c r="M97" s="66" t="s">
        <v>1046</v>
      </c>
      <c r="N97" s="66" t="s">
        <v>1047</v>
      </c>
      <c r="O97" s="66" t="s">
        <v>1051</v>
      </c>
      <c r="P97" s="66" t="s">
        <v>1052</v>
      </c>
      <c r="Q97" s="66" t="s">
        <v>1056</v>
      </c>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1043</v>
      </c>
      <c r="P98" s="70" t="s">
        <v>1053</v>
      </c>
      <c r="Q98" s="70" t="s">
        <v>1057</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242</v>
      </c>
      <c r="K99" s="237" t="str">
        <f>IF(OR(COUNTIF(L99:Q99,"未確認")&gt;0,COUNTIF(L99:Q99,"~*")&gt;0),"※","")</f>
        <v/>
      </c>
      <c r="L99" s="258">
        <v>60</v>
      </c>
      <c r="M99" s="258">
        <v>39</v>
      </c>
      <c r="N99" s="258">
        <v>33</v>
      </c>
      <c r="O99" s="258">
        <v>27</v>
      </c>
      <c r="P99" s="258">
        <v>33</v>
      </c>
      <c r="Q99" s="258">
        <v>50</v>
      </c>
    </row>
    <row r="100" spans="1:22" s="83" customFormat="1" ht="34.5" customHeight="1">
      <c r="A100" s="244" t="s">
        <v>611</v>
      </c>
      <c r="B100" s="84"/>
      <c r="C100" s="395"/>
      <c r="D100" s="396"/>
      <c r="E100" s="408"/>
      <c r="F100" s="409"/>
      <c r="G100" s="414" t="s">
        <v>44</v>
      </c>
      <c r="H100" s="416"/>
      <c r="I100" s="419"/>
      <c r="J100" s="256">
        <f t="shared" si="0"/>
        <v>102</v>
      </c>
      <c r="K100" s="237" t="str">
        <f>IF(OR(COUNTIF(L100:Q100,"未確認")&gt;0,COUNTIF(L100:Q100,"~*")&gt;0),"※","")</f>
        <v/>
      </c>
      <c r="L100" s="258">
        <v>42</v>
      </c>
      <c r="M100" s="258">
        <v>30</v>
      </c>
      <c r="N100" s="258">
        <v>30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242</v>
      </c>
      <c r="K101" s="237" t="str">
        <f>IF(OR(COUNTIF(L101:Q101,"未確認")&gt;0,COUNTIF(L101:Q101,"~*")&gt;0),"※","")</f>
        <v/>
      </c>
      <c r="L101" s="258">
        <v>60</v>
      </c>
      <c r="M101" s="258">
        <v>39</v>
      </c>
      <c r="N101" s="258">
        <v>33</v>
      </c>
      <c r="O101" s="258">
        <v>27</v>
      </c>
      <c r="P101" s="258">
        <v>33</v>
      </c>
      <c r="Q101" s="258">
        <v>50</v>
      </c>
    </row>
    <row r="102" spans="1:22" s="83" customFormat="1" ht="34.5" customHeight="1">
      <c r="A102" s="244" t="s">
        <v>610</v>
      </c>
      <c r="B102" s="84"/>
      <c r="C102" s="376"/>
      <c r="D102" s="378"/>
      <c r="E102" s="316" t="s">
        <v>612</v>
      </c>
      <c r="F102" s="317"/>
      <c r="G102" s="317"/>
      <c r="H102" s="318"/>
      <c r="I102" s="419"/>
      <c r="J102" s="256">
        <f t="shared" si="0"/>
        <v>242</v>
      </c>
      <c r="K102" s="237" t="str">
        <f t="shared" ref="K102:K111" si="1">IF(OR(COUNTIF(L101:Q101,"未確認")&gt;0,COUNTIF(L101:Q101,"~*")&gt;0),"※","")</f>
        <v/>
      </c>
      <c r="L102" s="258">
        <v>60</v>
      </c>
      <c r="M102" s="258">
        <v>39</v>
      </c>
      <c r="N102" s="258">
        <v>33</v>
      </c>
      <c r="O102" s="258">
        <v>27</v>
      </c>
      <c r="P102" s="258">
        <v>33</v>
      </c>
      <c r="Q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1042</v>
      </c>
      <c r="M118" s="66" t="s">
        <v>1046</v>
      </c>
      <c r="N118" s="66" t="s">
        <v>1047</v>
      </c>
      <c r="O118" s="66" t="s">
        <v>1051</v>
      </c>
      <c r="P118" s="66" t="s">
        <v>1052</v>
      </c>
      <c r="Q118" s="66" t="s">
        <v>1056</v>
      </c>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1043</v>
      </c>
      <c r="P119" s="70" t="s">
        <v>1053</v>
      </c>
      <c r="Q119" s="70" t="s">
        <v>1057</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c r="M120" s="98" t="s">
        <v>1044</v>
      </c>
      <c r="N120" s="98" t="s">
        <v>534</v>
      </c>
      <c r="O120" s="98" t="s">
        <v>1044</v>
      </c>
      <c r="P120" s="98" t="s">
        <v>1044</v>
      </c>
      <c r="Q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534</v>
      </c>
      <c r="N121" s="98" t="s">
        <v>533</v>
      </c>
      <c r="O121" s="98" t="s">
        <v>1048</v>
      </c>
      <c r="P121" s="98" t="s">
        <v>1045</v>
      </c>
      <c r="Q121" s="98" t="s">
        <v>1048</v>
      </c>
    </row>
    <row r="122" spans="1:22" s="83" customFormat="1" ht="40.5" customHeight="1">
      <c r="A122" s="244" t="s">
        <v>619</v>
      </c>
      <c r="B122" s="1"/>
      <c r="C122" s="295"/>
      <c r="D122" s="297"/>
      <c r="E122" s="395"/>
      <c r="F122" s="417"/>
      <c r="G122" s="417"/>
      <c r="H122" s="396"/>
      <c r="I122" s="353"/>
      <c r="J122" s="101"/>
      <c r="K122" s="102"/>
      <c r="L122" s="98" t="s">
        <v>533</v>
      </c>
      <c r="M122" s="98" t="s">
        <v>1045</v>
      </c>
      <c r="N122" s="98" t="s">
        <v>533</v>
      </c>
      <c r="O122" s="98" t="s">
        <v>1049</v>
      </c>
      <c r="P122" s="98" t="s">
        <v>1048</v>
      </c>
      <c r="Q122" s="98" t="s">
        <v>1049</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1050</v>
      </c>
      <c r="P123" s="98" t="s">
        <v>1049</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1042</v>
      </c>
      <c r="M129" s="66" t="s">
        <v>1046</v>
      </c>
      <c r="N129" s="66" t="s">
        <v>1047</v>
      </c>
      <c r="O129" s="66" t="s">
        <v>1051</v>
      </c>
      <c r="P129" s="66" t="s">
        <v>1052</v>
      </c>
      <c r="Q129" s="66" t="s">
        <v>1056</v>
      </c>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1043</v>
      </c>
      <c r="P130" s="70" t="s">
        <v>1053</v>
      </c>
      <c r="Q130" s="70" t="s">
        <v>1057</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1038</v>
      </c>
      <c r="M131" s="98" t="s">
        <v>1038</v>
      </c>
      <c r="N131" s="98" t="s">
        <v>1038</v>
      </c>
      <c r="O131" s="98" t="s">
        <v>1038</v>
      </c>
      <c r="P131" s="98" t="s">
        <v>564</v>
      </c>
      <c r="Q131" s="98" t="s">
        <v>1054</v>
      </c>
    </row>
    <row r="132" spans="1:22" s="83" customFormat="1" ht="34.5" customHeight="1">
      <c r="A132" s="244" t="s">
        <v>621</v>
      </c>
      <c r="B132" s="84"/>
      <c r="C132" s="295"/>
      <c r="D132" s="297"/>
      <c r="E132" s="319" t="s">
        <v>58</v>
      </c>
      <c r="F132" s="320"/>
      <c r="G132" s="320"/>
      <c r="H132" s="321"/>
      <c r="I132" s="388"/>
      <c r="J132" s="101"/>
      <c r="K132" s="102"/>
      <c r="L132" s="82">
        <v>60</v>
      </c>
      <c r="M132" s="82">
        <v>39</v>
      </c>
      <c r="N132" s="82">
        <v>33</v>
      </c>
      <c r="O132" s="82">
        <v>27</v>
      </c>
      <c r="P132" s="82">
        <v>33</v>
      </c>
      <c r="Q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1042</v>
      </c>
      <c r="M143" s="66" t="s">
        <v>1046</v>
      </c>
      <c r="N143" s="66" t="s">
        <v>1047</v>
      </c>
      <c r="O143" s="66" t="s">
        <v>1051</v>
      </c>
      <c r="P143" s="66" t="s">
        <v>1052</v>
      </c>
      <c r="Q143" s="66" t="s">
        <v>1056</v>
      </c>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1043</v>
      </c>
      <c r="P144" s="70" t="s">
        <v>1053</v>
      </c>
      <c r="Q144" s="70" t="s">
        <v>1057</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34</v>
      </c>
      <c r="K154" s="264" t="str">
        <f t="shared" si="3"/>
        <v/>
      </c>
      <c r="L154" s="117">
        <v>0</v>
      </c>
      <c r="M154" s="117">
        <v>0</v>
      </c>
      <c r="N154" s="117">
        <v>0</v>
      </c>
      <c r="O154" s="117">
        <v>0</v>
      </c>
      <c r="P154" s="117">
        <v>34</v>
      </c>
      <c r="Q154" s="117">
        <v>0</v>
      </c>
    </row>
    <row r="155" spans="1:17"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121</v>
      </c>
      <c r="K166" s="264" t="str">
        <f t="shared" si="3"/>
        <v/>
      </c>
      <c r="L166" s="117">
        <v>48</v>
      </c>
      <c r="M166" s="117">
        <v>29</v>
      </c>
      <c r="N166" s="117">
        <v>24</v>
      </c>
      <c r="O166" s="117">
        <v>20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54</v>
      </c>
      <c r="K194" s="264" t="str">
        <f t="shared" si="5"/>
        <v/>
      </c>
      <c r="L194" s="117">
        <v>0</v>
      </c>
      <c r="M194" s="117">
        <v>0</v>
      </c>
      <c r="N194" s="117">
        <v>0</v>
      </c>
      <c r="O194" s="117">
        <v>0</v>
      </c>
      <c r="P194" s="117">
        <v>0</v>
      </c>
      <c r="Q194" s="117">
        <v>54</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1042</v>
      </c>
      <c r="M226" s="66" t="s">
        <v>1046</v>
      </c>
      <c r="N226" s="66" t="s">
        <v>1047</v>
      </c>
      <c r="O226" s="66" t="s">
        <v>1051</v>
      </c>
      <c r="P226" s="66" t="s">
        <v>1052</v>
      </c>
      <c r="Q226" s="66" t="s">
        <v>1056</v>
      </c>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1043</v>
      </c>
      <c r="P227" s="70" t="s">
        <v>1053</v>
      </c>
      <c r="Q227" s="70" t="s">
        <v>1057</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1042</v>
      </c>
      <c r="M234" s="66" t="s">
        <v>1046</v>
      </c>
      <c r="N234" s="66" t="s">
        <v>1047</v>
      </c>
      <c r="O234" s="66" t="s">
        <v>1051</v>
      </c>
      <c r="P234" s="66" t="s">
        <v>1052</v>
      </c>
      <c r="Q234" s="66" t="s">
        <v>1056</v>
      </c>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1043</v>
      </c>
      <c r="P235" s="70" t="s">
        <v>1053</v>
      </c>
      <c r="Q235" s="70" t="s">
        <v>1057</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1042</v>
      </c>
      <c r="M244" s="66" t="s">
        <v>1046</v>
      </c>
      <c r="N244" s="66" t="s">
        <v>1047</v>
      </c>
      <c r="O244" s="66" t="s">
        <v>1051</v>
      </c>
      <c r="P244" s="66" t="s">
        <v>1052</v>
      </c>
      <c r="Q244" s="66" t="s">
        <v>1056</v>
      </c>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1043</v>
      </c>
      <c r="P245" s="70" t="s">
        <v>1053</v>
      </c>
      <c r="Q245" s="70" t="s">
        <v>1057</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1042</v>
      </c>
      <c r="M253" s="66" t="s">
        <v>1046</v>
      </c>
      <c r="N253" s="66" t="s">
        <v>1047</v>
      </c>
      <c r="O253" s="66" t="s">
        <v>1051</v>
      </c>
      <c r="P253" s="66" t="s">
        <v>1052</v>
      </c>
      <c r="Q253" s="66" t="s">
        <v>1056</v>
      </c>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1043</v>
      </c>
      <c r="P254" s="137" t="s">
        <v>1053</v>
      </c>
      <c r="Q254" s="137" t="s">
        <v>1057</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1042</v>
      </c>
      <c r="M263" s="66" t="s">
        <v>1046</v>
      </c>
      <c r="N263" s="66" t="s">
        <v>1047</v>
      </c>
      <c r="O263" s="66" t="s">
        <v>1051</v>
      </c>
      <c r="P263" s="66" t="s">
        <v>1052</v>
      </c>
      <c r="Q263" s="66" t="s">
        <v>1056</v>
      </c>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1043</v>
      </c>
      <c r="P264" s="70" t="s">
        <v>1053</v>
      </c>
      <c r="Q264" s="70" t="s">
        <v>1057</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3.2</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1.3</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130</v>
      </c>
      <c r="K269" s="81" t="str">
        <f t="shared" si="8"/>
        <v/>
      </c>
      <c r="L269" s="147">
        <v>31</v>
      </c>
      <c r="M269" s="147">
        <v>21</v>
      </c>
      <c r="N269" s="147">
        <v>18</v>
      </c>
      <c r="O269" s="147">
        <v>19</v>
      </c>
      <c r="P269" s="147">
        <v>17</v>
      </c>
      <c r="Q269" s="147">
        <v>24</v>
      </c>
    </row>
    <row r="270" spans="1:22" s="83" customFormat="1" ht="34.5" customHeight="1">
      <c r="A270" s="249" t="s">
        <v>725</v>
      </c>
      <c r="B270" s="120"/>
      <c r="C270" s="370"/>
      <c r="D270" s="370"/>
      <c r="E270" s="370"/>
      <c r="F270" s="370"/>
      <c r="G270" s="370" t="s">
        <v>148</v>
      </c>
      <c r="H270" s="370"/>
      <c r="I270" s="403"/>
      <c r="J270" s="266">
        <f t="shared" si="9"/>
        <v>5</v>
      </c>
      <c r="K270" s="81" t="str">
        <f t="shared" si="8"/>
        <v/>
      </c>
      <c r="L270" s="148">
        <v>0.8</v>
      </c>
      <c r="M270" s="148">
        <v>0.8</v>
      </c>
      <c r="N270" s="148">
        <v>1.9</v>
      </c>
      <c r="O270" s="148">
        <v>1.5</v>
      </c>
      <c r="P270" s="148">
        <v>0</v>
      </c>
      <c r="Q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71</v>
      </c>
      <c r="K273" s="81" t="str">
        <f t="shared" si="8"/>
        <v/>
      </c>
      <c r="L273" s="147">
        <v>24</v>
      </c>
      <c r="M273" s="147">
        <v>13</v>
      </c>
      <c r="N273" s="147">
        <v>14</v>
      </c>
      <c r="O273" s="147">
        <v>8</v>
      </c>
      <c r="P273" s="147">
        <v>4</v>
      </c>
      <c r="Q273" s="147">
        <v>8</v>
      </c>
    </row>
    <row r="274" spans="1:17" s="83" customFormat="1" ht="34.5" customHeight="1">
      <c r="A274" s="249" t="s">
        <v>727</v>
      </c>
      <c r="B274" s="120"/>
      <c r="C274" s="371"/>
      <c r="D274" s="371"/>
      <c r="E274" s="371"/>
      <c r="F274" s="371"/>
      <c r="G274" s="370" t="s">
        <v>148</v>
      </c>
      <c r="H274" s="370"/>
      <c r="I274" s="403"/>
      <c r="J274" s="266">
        <f t="shared" si="9"/>
        <v>2.4000000000000004</v>
      </c>
      <c r="K274" s="81" t="str">
        <f t="shared" si="8"/>
        <v/>
      </c>
      <c r="L274" s="148">
        <v>1</v>
      </c>
      <c r="M274" s="148">
        <v>0.6</v>
      </c>
      <c r="N274" s="148">
        <v>0</v>
      </c>
      <c r="O274" s="148">
        <v>0</v>
      </c>
      <c r="P274" s="148">
        <v>0</v>
      </c>
      <c r="Q274" s="148">
        <v>0.8</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3</v>
      </c>
      <c r="K277" s="81" t="str">
        <f t="shared" si="8"/>
        <v/>
      </c>
      <c r="L277" s="147">
        <v>0</v>
      </c>
      <c r="M277" s="147">
        <v>0</v>
      </c>
      <c r="N277" s="147">
        <v>0</v>
      </c>
      <c r="O277" s="147">
        <v>0</v>
      </c>
      <c r="P277" s="147">
        <v>0</v>
      </c>
      <c r="Q277" s="147">
        <v>3</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0</v>
      </c>
      <c r="N279" s="147">
        <v>0</v>
      </c>
      <c r="O279" s="147">
        <v>0</v>
      </c>
      <c r="P279" s="147">
        <v>0</v>
      </c>
      <c r="Q279" s="147">
        <v>2</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0</v>
      </c>
      <c r="Q281" s="147">
        <v>1</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9</v>
      </c>
      <c r="N297" s="147">
        <v>18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2.8</v>
      </c>
      <c r="N298" s="148">
        <v>0.6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1046</v>
      </c>
      <c r="N322" s="66" t="s">
        <v>1047</v>
      </c>
      <c r="O322" s="66" t="s">
        <v>1051</v>
      </c>
      <c r="P322" s="66" t="s">
        <v>1052</v>
      </c>
      <c r="Q322" s="66" t="s">
        <v>1056</v>
      </c>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1043</v>
      </c>
      <c r="P323" s="137" t="s">
        <v>1053</v>
      </c>
      <c r="Q323" s="137" t="s">
        <v>1057</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9</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0.5</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9</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0.5</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1042</v>
      </c>
      <c r="M342" s="66" t="s">
        <v>1046</v>
      </c>
      <c r="N342" s="66" t="s">
        <v>1047</v>
      </c>
      <c r="O342" s="66" t="s">
        <v>1051</v>
      </c>
      <c r="P342" s="66" t="s">
        <v>1052</v>
      </c>
      <c r="Q342" s="66" t="s">
        <v>1056</v>
      </c>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1043</v>
      </c>
      <c r="P343" s="137" t="s">
        <v>1053</v>
      </c>
      <c r="Q343" s="137" t="s">
        <v>1057</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1046</v>
      </c>
      <c r="N367" s="66" t="s">
        <v>1047</v>
      </c>
      <c r="O367" s="66" t="s">
        <v>1051</v>
      </c>
      <c r="P367" s="66" t="s">
        <v>1052</v>
      </c>
      <c r="Q367" s="66" t="s">
        <v>1056</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1043</v>
      </c>
      <c r="P368" s="137" t="s">
        <v>1053</v>
      </c>
      <c r="Q368" s="137" t="s">
        <v>1057</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1042</v>
      </c>
      <c r="M390" s="66" t="s">
        <v>1046</v>
      </c>
      <c r="N390" s="66" t="s">
        <v>1047</v>
      </c>
      <c r="O390" s="66" t="s">
        <v>1051</v>
      </c>
      <c r="P390" s="66" t="s">
        <v>1052</v>
      </c>
      <c r="Q390" s="66" t="s">
        <v>1056</v>
      </c>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1043</v>
      </c>
      <c r="P391" s="70" t="s">
        <v>1053</v>
      </c>
      <c r="Q391" s="70" t="s">
        <v>1057</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623</v>
      </c>
      <c r="K392" s="81" t="str">
        <f t="shared" ref="K392:K397" si="12">IF(OR(COUNTIF(L392:Q392,"未確認")&gt;0,COUNTIF(L392:Q392,"~*")&gt;0),"※","")</f>
        <v/>
      </c>
      <c r="L392" s="147">
        <v>7</v>
      </c>
      <c r="M392" s="147">
        <v>119</v>
      </c>
      <c r="N392" s="147">
        <v>5</v>
      </c>
      <c r="O392" s="147">
        <v>76</v>
      </c>
      <c r="P392" s="147">
        <v>224</v>
      </c>
      <c r="Q392" s="147">
        <v>192</v>
      </c>
    </row>
    <row r="393" spans="1:22" s="83" customFormat="1" ht="34.5" customHeight="1">
      <c r="A393" s="249" t="s">
        <v>773</v>
      </c>
      <c r="B393" s="84"/>
      <c r="C393" s="369"/>
      <c r="D393" s="379"/>
      <c r="E393" s="319" t="s">
        <v>224</v>
      </c>
      <c r="F393" s="320"/>
      <c r="G393" s="320"/>
      <c r="H393" s="321"/>
      <c r="I393" s="342"/>
      <c r="J393" s="140">
        <f t="shared" si="11"/>
        <v>623</v>
      </c>
      <c r="K393" s="81" t="str">
        <f t="shared" si="12"/>
        <v/>
      </c>
      <c r="L393" s="147">
        <v>7</v>
      </c>
      <c r="M393" s="147">
        <v>119</v>
      </c>
      <c r="N393" s="147">
        <v>5</v>
      </c>
      <c r="O393" s="147">
        <v>76</v>
      </c>
      <c r="P393" s="147">
        <v>224</v>
      </c>
      <c r="Q393" s="147">
        <v>192</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69"/>
      <c r="D396" s="319" t="s">
        <v>227</v>
      </c>
      <c r="E396" s="320"/>
      <c r="F396" s="320"/>
      <c r="G396" s="320"/>
      <c r="H396" s="321"/>
      <c r="I396" s="342"/>
      <c r="J396" s="140">
        <f t="shared" si="11"/>
        <v>75956</v>
      </c>
      <c r="K396" s="81" t="str">
        <f t="shared" si="12"/>
        <v/>
      </c>
      <c r="L396" s="147">
        <v>18962</v>
      </c>
      <c r="M396" s="147">
        <v>11790</v>
      </c>
      <c r="N396" s="147">
        <v>10071</v>
      </c>
      <c r="O396" s="147">
        <v>9355</v>
      </c>
      <c r="P396" s="147">
        <v>9380</v>
      </c>
      <c r="Q396" s="147">
        <v>16398</v>
      </c>
    </row>
    <row r="397" spans="1:22" s="83" customFormat="1" ht="34.5" customHeight="1">
      <c r="A397" s="250" t="s">
        <v>777</v>
      </c>
      <c r="B397" s="119"/>
      <c r="C397" s="369"/>
      <c r="D397" s="319" t="s">
        <v>228</v>
      </c>
      <c r="E397" s="320"/>
      <c r="F397" s="320"/>
      <c r="G397" s="320"/>
      <c r="H397" s="321"/>
      <c r="I397" s="343"/>
      <c r="J397" s="140">
        <f t="shared" si="11"/>
        <v>631</v>
      </c>
      <c r="K397" s="81" t="str">
        <f t="shared" si="12"/>
        <v/>
      </c>
      <c r="L397" s="147">
        <v>8</v>
      </c>
      <c r="M397" s="147">
        <v>116</v>
      </c>
      <c r="N397" s="147">
        <v>6</v>
      </c>
      <c r="O397" s="147">
        <v>75</v>
      </c>
      <c r="P397" s="147">
        <v>223</v>
      </c>
      <c r="Q397" s="147">
        <v>203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1042</v>
      </c>
      <c r="M403" s="66" t="s">
        <v>1046</v>
      </c>
      <c r="N403" s="66" t="s">
        <v>1047</v>
      </c>
      <c r="O403" s="66" t="s">
        <v>1051</v>
      </c>
      <c r="P403" s="66" t="s">
        <v>1052</v>
      </c>
      <c r="Q403" s="66" t="s">
        <v>1056</v>
      </c>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1043</v>
      </c>
      <c r="P404" s="70" t="s">
        <v>1053</v>
      </c>
      <c r="Q404" s="70" t="s">
        <v>1057</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623</v>
      </c>
      <c r="K405" s="81" t="str">
        <f t="shared" ref="K405:K422" si="14">IF(OR(COUNTIF(L405:Q405,"未確認")&gt;0,COUNTIF(L405:Q405,"~*")&gt;0),"※","")</f>
        <v/>
      </c>
      <c r="L405" s="147">
        <v>7</v>
      </c>
      <c r="M405" s="147">
        <v>119</v>
      </c>
      <c r="N405" s="147">
        <v>5</v>
      </c>
      <c r="O405" s="147">
        <v>76</v>
      </c>
      <c r="P405" s="147">
        <v>224</v>
      </c>
      <c r="Q405" s="147">
        <v>192</v>
      </c>
    </row>
    <row r="406" spans="1:22" s="83" customFormat="1" ht="34.5" customHeight="1">
      <c r="A406" s="251" t="s">
        <v>779</v>
      </c>
      <c r="B406" s="119"/>
      <c r="C406" s="368"/>
      <c r="D406" s="374" t="s">
        <v>233</v>
      </c>
      <c r="E406" s="376" t="s">
        <v>234</v>
      </c>
      <c r="F406" s="377"/>
      <c r="G406" s="377"/>
      <c r="H406" s="378"/>
      <c r="I406" s="360"/>
      <c r="J406" s="140">
        <f t="shared" si="13"/>
        <v>22</v>
      </c>
      <c r="K406" s="81" t="str">
        <f t="shared" si="14"/>
        <v/>
      </c>
      <c r="L406" s="147">
        <v>0</v>
      </c>
      <c r="M406" s="147">
        <v>0</v>
      </c>
      <c r="N406" s="147">
        <v>0</v>
      </c>
      <c r="O406" s="147">
        <v>2</v>
      </c>
      <c r="P406" s="147">
        <v>0</v>
      </c>
      <c r="Q406" s="147">
        <v>20</v>
      </c>
    </row>
    <row r="407" spans="1:22" s="83" customFormat="1" ht="34.5" customHeight="1">
      <c r="A407" s="251" t="s">
        <v>780</v>
      </c>
      <c r="B407" s="119"/>
      <c r="C407" s="368"/>
      <c r="D407" s="368"/>
      <c r="E407" s="319" t="s">
        <v>235</v>
      </c>
      <c r="F407" s="320"/>
      <c r="G407" s="320"/>
      <c r="H407" s="321"/>
      <c r="I407" s="360"/>
      <c r="J407" s="140">
        <f t="shared" si="13"/>
        <v>255</v>
      </c>
      <c r="K407" s="81" t="str">
        <f t="shared" si="14"/>
        <v/>
      </c>
      <c r="L407" s="147">
        <v>7</v>
      </c>
      <c r="M407" s="147">
        <v>119</v>
      </c>
      <c r="N407" s="147">
        <v>5</v>
      </c>
      <c r="O407" s="147">
        <v>8</v>
      </c>
      <c r="P407" s="147">
        <v>116</v>
      </c>
      <c r="Q407" s="147">
        <v>0</v>
      </c>
    </row>
    <row r="408" spans="1:22" s="83" customFormat="1" ht="34.5" customHeight="1">
      <c r="A408" s="251" t="s">
        <v>781</v>
      </c>
      <c r="B408" s="119"/>
      <c r="C408" s="368"/>
      <c r="D408" s="368"/>
      <c r="E408" s="319" t="s">
        <v>236</v>
      </c>
      <c r="F408" s="320"/>
      <c r="G408" s="320"/>
      <c r="H408" s="321"/>
      <c r="I408" s="360"/>
      <c r="J408" s="140">
        <f t="shared" si="13"/>
        <v>346</v>
      </c>
      <c r="K408" s="81" t="str">
        <f t="shared" si="14"/>
        <v/>
      </c>
      <c r="L408" s="147">
        <v>0</v>
      </c>
      <c r="M408" s="147">
        <v>0</v>
      </c>
      <c r="N408" s="147">
        <v>0</v>
      </c>
      <c r="O408" s="147">
        <v>66</v>
      </c>
      <c r="P408" s="147">
        <v>108</v>
      </c>
      <c r="Q408" s="147">
        <v>172</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631</v>
      </c>
      <c r="K413" s="81" t="str">
        <f t="shared" si="14"/>
        <v/>
      </c>
      <c r="L413" s="147">
        <v>8</v>
      </c>
      <c r="M413" s="147">
        <v>116</v>
      </c>
      <c r="N413" s="147">
        <v>6</v>
      </c>
      <c r="O413" s="147">
        <v>75</v>
      </c>
      <c r="P413" s="147">
        <v>223</v>
      </c>
      <c r="Q413" s="147">
        <v>203</v>
      </c>
    </row>
    <row r="414" spans="1:22" s="83" customFormat="1" ht="34.5" customHeight="1">
      <c r="A414" s="251" t="s">
        <v>787</v>
      </c>
      <c r="B414" s="119"/>
      <c r="C414" s="368"/>
      <c r="D414" s="374" t="s">
        <v>240</v>
      </c>
      <c r="E414" s="376" t="s">
        <v>241</v>
      </c>
      <c r="F414" s="377"/>
      <c r="G414" s="377"/>
      <c r="H414" s="378"/>
      <c r="I414" s="360"/>
      <c r="J414" s="140">
        <f t="shared" si="13"/>
        <v>26</v>
      </c>
      <c r="K414" s="81" t="str">
        <f t="shared" si="14"/>
        <v/>
      </c>
      <c r="L414" s="147">
        <v>0</v>
      </c>
      <c r="M414" s="147">
        <v>0</v>
      </c>
      <c r="N414" s="147">
        <v>0</v>
      </c>
      <c r="O414" s="147">
        <v>0</v>
      </c>
      <c r="P414" s="147">
        <v>26</v>
      </c>
      <c r="Q414" s="147">
        <v>0</v>
      </c>
    </row>
    <row r="415" spans="1:22" s="83" customFormat="1" ht="34.5" customHeight="1">
      <c r="A415" s="251" t="s">
        <v>788</v>
      </c>
      <c r="B415" s="119"/>
      <c r="C415" s="368"/>
      <c r="D415" s="368"/>
      <c r="E415" s="319" t="s">
        <v>242</v>
      </c>
      <c r="F415" s="320"/>
      <c r="G415" s="320"/>
      <c r="H415" s="321"/>
      <c r="I415" s="360"/>
      <c r="J415" s="140">
        <f t="shared" si="13"/>
        <v>461</v>
      </c>
      <c r="K415" s="81" t="str">
        <f t="shared" si="14"/>
        <v/>
      </c>
      <c r="L415" s="147">
        <v>5</v>
      </c>
      <c r="M415" s="147">
        <v>98</v>
      </c>
      <c r="N415" s="147">
        <v>6</v>
      </c>
      <c r="O415" s="147">
        <v>43</v>
      </c>
      <c r="P415" s="147">
        <v>173</v>
      </c>
      <c r="Q415" s="147">
        <v>136</v>
      </c>
    </row>
    <row r="416" spans="1:22" s="83" customFormat="1" ht="34.5" customHeight="1">
      <c r="A416" s="251" t="s">
        <v>789</v>
      </c>
      <c r="B416" s="119"/>
      <c r="C416" s="368"/>
      <c r="D416" s="368"/>
      <c r="E416" s="319" t="s">
        <v>243</v>
      </c>
      <c r="F416" s="320"/>
      <c r="G416" s="320"/>
      <c r="H416" s="321"/>
      <c r="I416" s="360"/>
      <c r="J416" s="140">
        <f t="shared" si="13"/>
        <v>85</v>
      </c>
      <c r="K416" s="81" t="str">
        <f t="shared" si="14"/>
        <v/>
      </c>
      <c r="L416" s="147">
        <v>3</v>
      </c>
      <c r="M416" s="147">
        <v>14</v>
      </c>
      <c r="N416" s="147">
        <v>0</v>
      </c>
      <c r="O416" s="147">
        <v>20</v>
      </c>
      <c r="P416" s="147">
        <v>12</v>
      </c>
      <c r="Q416" s="147">
        <v>36</v>
      </c>
    </row>
    <row r="417" spans="1:22" s="83" customFormat="1" ht="34.5" customHeight="1">
      <c r="A417" s="251" t="s">
        <v>790</v>
      </c>
      <c r="B417" s="119"/>
      <c r="C417" s="368"/>
      <c r="D417" s="368"/>
      <c r="E417" s="319" t="s">
        <v>244</v>
      </c>
      <c r="F417" s="320"/>
      <c r="G417" s="320"/>
      <c r="H417" s="321"/>
      <c r="I417" s="360"/>
      <c r="J417" s="140">
        <f t="shared" si="13"/>
        <v>24</v>
      </c>
      <c r="K417" s="81" t="str">
        <f t="shared" si="14"/>
        <v/>
      </c>
      <c r="L417" s="147">
        <v>0</v>
      </c>
      <c r="M417" s="147">
        <v>0</v>
      </c>
      <c r="N417" s="147">
        <v>0</v>
      </c>
      <c r="O417" s="147">
        <v>3</v>
      </c>
      <c r="P417" s="147">
        <v>5</v>
      </c>
      <c r="Q417" s="147">
        <v>16</v>
      </c>
    </row>
    <row r="418" spans="1:22" s="83" customFormat="1" ht="34.5" customHeight="1">
      <c r="A418" s="251" t="s">
        <v>791</v>
      </c>
      <c r="B418" s="119"/>
      <c r="C418" s="368"/>
      <c r="D418" s="368"/>
      <c r="E418" s="319" t="s">
        <v>245</v>
      </c>
      <c r="F418" s="320"/>
      <c r="G418" s="320"/>
      <c r="H418" s="321"/>
      <c r="I418" s="360"/>
      <c r="J418" s="140">
        <f t="shared" si="13"/>
        <v>5</v>
      </c>
      <c r="K418" s="81" t="str">
        <f t="shared" si="14"/>
        <v/>
      </c>
      <c r="L418" s="147">
        <v>0</v>
      </c>
      <c r="M418" s="147">
        <v>0</v>
      </c>
      <c r="N418" s="147">
        <v>0</v>
      </c>
      <c r="O418" s="147">
        <v>1</v>
      </c>
      <c r="P418" s="147">
        <v>2</v>
      </c>
      <c r="Q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30</v>
      </c>
      <c r="K420" s="81" t="str">
        <f t="shared" si="14"/>
        <v/>
      </c>
      <c r="L420" s="147">
        <v>0</v>
      </c>
      <c r="M420" s="147">
        <v>4</v>
      </c>
      <c r="N420" s="147">
        <v>0</v>
      </c>
      <c r="O420" s="147">
        <v>8</v>
      </c>
      <c r="P420" s="147">
        <v>5</v>
      </c>
      <c r="Q420" s="147">
        <v>13</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c r="N421" s="147">
        <v>0</v>
      </c>
      <c r="O421" s="147">
        <v>0</v>
      </c>
      <c r="P421" s="147">
        <v>0</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1042</v>
      </c>
      <c r="M428" s="66" t="s">
        <v>1046</v>
      </c>
      <c r="N428" s="66" t="s">
        <v>1047</v>
      </c>
      <c r="O428" s="66" t="s">
        <v>1051</v>
      </c>
      <c r="P428" s="66" t="s">
        <v>1052</v>
      </c>
      <c r="Q428" s="66" t="s">
        <v>1056</v>
      </c>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1043</v>
      </c>
      <c r="P429" s="70" t="s">
        <v>1053</v>
      </c>
      <c r="Q429" s="70" t="s">
        <v>1057</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605</v>
      </c>
      <c r="K430" s="193" t="str">
        <f>IF(OR(COUNTIF(L430:Q430,"未確認")&gt;0,COUNTIF(L430:Q430,"~*")&gt;0),"※","")</f>
        <v/>
      </c>
      <c r="L430" s="147">
        <v>8</v>
      </c>
      <c r="M430" s="147">
        <v>116</v>
      </c>
      <c r="N430" s="147">
        <v>6</v>
      </c>
      <c r="O430" s="147">
        <v>75</v>
      </c>
      <c r="P430" s="147">
        <v>197</v>
      </c>
      <c r="Q430" s="147">
        <v>203</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605</v>
      </c>
      <c r="K434" s="193" t="str">
        <f>IF(OR(COUNTIF(L434:Q434,"未確認")&gt;0,COUNTIF(L434:Q434,"~*")&gt;0),"※","")</f>
        <v/>
      </c>
      <c r="L434" s="147">
        <v>8</v>
      </c>
      <c r="M434" s="147">
        <v>116</v>
      </c>
      <c r="N434" s="147">
        <v>6</v>
      </c>
      <c r="O434" s="147">
        <v>75</v>
      </c>
      <c r="P434" s="147">
        <v>197</v>
      </c>
      <c r="Q434" s="147">
        <v>203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1042</v>
      </c>
      <c r="M441" s="66" t="s">
        <v>1046</v>
      </c>
      <c r="N441" s="66" t="s">
        <v>1047</v>
      </c>
      <c r="O441" s="66" t="s">
        <v>1051</v>
      </c>
      <c r="P441" s="66" t="s">
        <v>1052</v>
      </c>
      <c r="Q441" s="66" t="s">
        <v>1056</v>
      </c>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1043</v>
      </c>
      <c r="P442" s="70" t="s">
        <v>1053</v>
      </c>
      <c r="Q442" s="70" t="s">
        <v>1057</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1042</v>
      </c>
      <c r="M466" s="66" t="s">
        <v>1046</v>
      </c>
      <c r="N466" s="66" t="s">
        <v>1047</v>
      </c>
      <c r="O466" s="66" t="s">
        <v>1051</v>
      </c>
      <c r="P466" s="66" t="s">
        <v>1052</v>
      </c>
      <c r="Q466" s="66" t="s">
        <v>1056</v>
      </c>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1043</v>
      </c>
      <c r="P467" s="70" t="s">
        <v>1053</v>
      </c>
      <c r="Q467" s="70" t="s">
        <v>1057</v>
      </c>
      <c r="R467" s="8"/>
      <c r="S467" s="8"/>
      <c r="T467" s="8"/>
      <c r="U467" s="8"/>
      <c r="V467" s="8"/>
    </row>
    <row r="468" spans="1:22" ht="34.5" customHeight="1">
      <c r="A468" s="252" t="s">
        <v>807</v>
      </c>
      <c r="B468" s="1"/>
      <c r="C468" s="333" t="s">
        <v>282</v>
      </c>
      <c r="D468" s="334"/>
      <c r="E468" s="334"/>
      <c r="F468" s="334"/>
      <c r="G468" s="334"/>
      <c r="H468" s="335"/>
      <c r="I468" s="339"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v>0</v>
      </c>
      <c r="O468" s="117">
        <v>0</v>
      </c>
      <c r="P468" s="117" t="s">
        <v>541</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11</v>
      </c>
      <c r="K470" s="201" t="str">
        <f t="shared" si="16"/>
        <v/>
      </c>
      <c r="L470" s="117">
        <v>0</v>
      </c>
      <c r="M470" s="117">
        <v>0</v>
      </c>
      <c r="N470" s="117">
        <v>0</v>
      </c>
      <c r="O470" s="117">
        <v>0</v>
      </c>
      <c r="P470" s="117">
        <v>11</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t="str">
        <f>IF(SUM(L481:Q481)=0,IF(COUNTIF(L481:Q481,"未確認")&gt;0,"未確認",IF(COUNTIF(L481:Q481,"*")&gt;0,"*",SUM(L481:Q481))),SUM(L481:Q481))</f>
        <v>*</v>
      </c>
      <c r="K481" s="201" t="str">
        <f t="shared" si="18"/>
        <v>※</v>
      </c>
      <c r="L481" s="117">
        <v>0</v>
      </c>
      <c r="M481" s="117">
        <v>0</v>
      </c>
      <c r="N481" s="117">
        <v>0</v>
      </c>
      <c r="O481" s="117">
        <v>0</v>
      </c>
      <c r="P481" s="117" t="s">
        <v>541</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11</v>
      </c>
      <c r="K483" s="201" t="str">
        <f t="shared" si="18"/>
        <v/>
      </c>
      <c r="L483" s="117">
        <v>0</v>
      </c>
      <c r="M483" s="117">
        <v>0</v>
      </c>
      <c r="N483" s="117">
        <v>0</v>
      </c>
      <c r="O483" s="117">
        <v>0</v>
      </c>
      <c r="P483" s="117">
        <v>11</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1046</v>
      </c>
      <c r="N502" s="66" t="s">
        <v>1047</v>
      </c>
      <c r="O502" s="66" t="s">
        <v>1051</v>
      </c>
      <c r="P502" s="66" t="s">
        <v>1052</v>
      </c>
      <c r="Q502" s="66" t="s">
        <v>1056</v>
      </c>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1043</v>
      </c>
      <c r="P503" s="70" t="s">
        <v>1053</v>
      </c>
      <c r="Q503" s="70" t="s">
        <v>1057</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1046</v>
      </c>
      <c r="N514" s="66" t="s">
        <v>1047</v>
      </c>
      <c r="O514" s="66" t="s">
        <v>1051</v>
      </c>
      <c r="P514" s="66" t="s">
        <v>1052</v>
      </c>
      <c r="Q514" s="66" t="s">
        <v>1056</v>
      </c>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1043</v>
      </c>
      <c r="P515" s="70" t="s">
        <v>1053</v>
      </c>
      <c r="Q515" s="70" t="s">
        <v>1057</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1046</v>
      </c>
      <c r="N520" s="66" t="s">
        <v>1047</v>
      </c>
      <c r="O520" s="66" t="s">
        <v>1051</v>
      </c>
      <c r="P520" s="66" t="s">
        <v>1052</v>
      </c>
      <c r="Q520" s="66" t="s">
        <v>1056</v>
      </c>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1043</v>
      </c>
      <c r="P521" s="70" t="s">
        <v>1053</v>
      </c>
      <c r="Q521" s="70" t="s">
        <v>1057</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1046</v>
      </c>
      <c r="N525" s="66" t="s">
        <v>1047</v>
      </c>
      <c r="O525" s="66" t="s">
        <v>1051</v>
      </c>
      <c r="P525" s="66" t="s">
        <v>1052</v>
      </c>
      <c r="Q525" s="66" t="s">
        <v>1056</v>
      </c>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1043</v>
      </c>
      <c r="P526" s="70" t="s">
        <v>1053</v>
      </c>
      <c r="Q526" s="70" t="s">
        <v>1057</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1046</v>
      </c>
      <c r="N530" s="66" t="s">
        <v>1047</v>
      </c>
      <c r="O530" s="66" t="s">
        <v>1051</v>
      </c>
      <c r="P530" s="66" t="s">
        <v>1052</v>
      </c>
      <c r="Q530" s="66" t="s">
        <v>1056</v>
      </c>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1043</v>
      </c>
      <c r="P531" s="70" t="s">
        <v>1053</v>
      </c>
      <c r="Q531" s="70" t="s">
        <v>1057</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v>0</v>
      </c>
      <c r="M532" s="117">
        <v>0</v>
      </c>
      <c r="N532" s="117">
        <v>0</v>
      </c>
      <c r="O532" s="117">
        <v>0</v>
      </c>
      <c r="P532" s="117" t="s">
        <v>541</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v>0</v>
      </c>
      <c r="M535" s="117">
        <v>0</v>
      </c>
      <c r="N535" s="117">
        <v>0</v>
      </c>
      <c r="O535" s="117">
        <v>0</v>
      </c>
      <c r="P535" s="117" t="s">
        <v>541</v>
      </c>
      <c r="Q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1046</v>
      </c>
      <c r="N543" s="66" t="s">
        <v>1047</v>
      </c>
      <c r="O543" s="66" t="s">
        <v>1051</v>
      </c>
      <c r="P543" s="66" t="s">
        <v>1052</v>
      </c>
      <c r="Q543" s="66" t="s">
        <v>1056</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1043</v>
      </c>
      <c r="P544" s="70" t="s">
        <v>1053</v>
      </c>
      <c r="Q544" s="70" t="s">
        <v>1057</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1041</v>
      </c>
      <c r="P558" s="211" t="s">
        <v>1041</v>
      </c>
      <c r="Q558" s="211" t="s">
        <v>1041</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1046</v>
      </c>
      <c r="N588" s="66" t="s">
        <v>1047</v>
      </c>
      <c r="O588" s="66" t="s">
        <v>1051</v>
      </c>
      <c r="P588" s="66" t="s">
        <v>1052</v>
      </c>
      <c r="Q588" s="66" t="s">
        <v>1056</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1043</v>
      </c>
      <c r="P589" s="70" t="s">
        <v>1053</v>
      </c>
      <c r="Q589" s="70" t="s">
        <v>1057</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t="s">
        <v>540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0</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t="s">
        <v>540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0</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t="s">
        <v>540</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1042</v>
      </c>
      <c r="M611" s="66" t="s">
        <v>1046</v>
      </c>
      <c r="N611" s="66" t="s">
        <v>1047</v>
      </c>
      <c r="O611" s="66" t="s">
        <v>1051</v>
      </c>
      <c r="P611" s="66" t="s">
        <v>1052</v>
      </c>
      <c r="Q611" s="66" t="s">
        <v>1056</v>
      </c>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1043</v>
      </c>
      <c r="P612" s="70" t="s">
        <v>1053</v>
      </c>
      <c r="Q612" s="70" t="s">
        <v>1057</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14</v>
      </c>
      <c r="K613" s="201" t="str">
        <f t="shared" ref="K613:K623" si="29">IF(OR(COUNTIF(L613:Q613,"未確認")&gt;0,COUNTIF(L613:Q613,"*")&gt;0),"※","")</f>
        <v>※</v>
      </c>
      <c r="L613" s="117">
        <v>0</v>
      </c>
      <c r="M613" s="117">
        <v>0</v>
      </c>
      <c r="N613" s="117">
        <v>0</v>
      </c>
      <c r="O613" s="117" t="s">
        <v>541</v>
      </c>
      <c r="P613" s="117" t="s">
        <v>541</v>
      </c>
      <c r="Q613" s="117">
        <v>14</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17</v>
      </c>
      <c r="K617" s="201" t="str">
        <f t="shared" si="29"/>
        <v/>
      </c>
      <c r="L617" s="117">
        <v>0</v>
      </c>
      <c r="M617" s="117">
        <v>0</v>
      </c>
      <c r="N617" s="117">
        <v>0</v>
      </c>
      <c r="O617" s="117">
        <v>0</v>
      </c>
      <c r="P617" s="117">
        <v>17</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t="s">
        <v>541</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10</v>
      </c>
      <c r="K622" s="201" t="str">
        <f t="shared" si="29"/>
        <v>※</v>
      </c>
      <c r="L622" s="117">
        <v>0</v>
      </c>
      <c r="M622" s="117" t="s">
        <v>541</v>
      </c>
      <c r="N622" s="117">
        <v>0</v>
      </c>
      <c r="O622" s="117" t="s">
        <v>541</v>
      </c>
      <c r="P622" s="117">
        <v>10</v>
      </c>
      <c r="Q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t="s">
        <v>541</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1042</v>
      </c>
      <c r="M629" s="66" t="s">
        <v>1046</v>
      </c>
      <c r="N629" s="66" t="s">
        <v>1047</v>
      </c>
      <c r="O629" s="66" t="s">
        <v>1051</v>
      </c>
      <c r="P629" s="66" t="s">
        <v>1052</v>
      </c>
      <c r="Q629" s="66" t="s">
        <v>1056</v>
      </c>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1043</v>
      </c>
      <c r="P630" s="70" t="s">
        <v>1053</v>
      </c>
      <c r="Q630" s="70" t="s">
        <v>1057</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10</v>
      </c>
      <c r="K632" s="201" t="str">
        <f t="shared" si="31"/>
        <v/>
      </c>
      <c r="L632" s="117">
        <v>0</v>
      </c>
      <c r="M632" s="117">
        <v>0</v>
      </c>
      <c r="N632" s="117">
        <v>0</v>
      </c>
      <c r="O632" s="117">
        <v>0</v>
      </c>
      <c r="P632" s="117">
        <v>10</v>
      </c>
      <c r="Q632" s="117">
        <v>0</v>
      </c>
    </row>
    <row r="633" spans="1:22" s="118" customFormat="1" ht="57">
      <c r="A633" s="252" t="s">
        <v>919</v>
      </c>
      <c r="B633" s="119"/>
      <c r="C633" s="319" t="s">
        <v>436</v>
      </c>
      <c r="D633" s="320"/>
      <c r="E633" s="320"/>
      <c r="F633" s="320"/>
      <c r="G633" s="320"/>
      <c r="H633" s="321"/>
      <c r="I633" s="122" t="s">
        <v>437</v>
      </c>
      <c r="J633" s="116">
        <f t="shared" si="30"/>
        <v>12</v>
      </c>
      <c r="K633" s="201" t="str">
        <f t="shared" si="31"/>
        <v>※</v>
      </c>
      <c r="L633" s="117" t="s">
        <v>541</v>
      </c>
      <c r="M633" s="117" t="s">
        <v>541</v>
      </c>
      <c r="N633" s="117" t="s">
        <v>541</v>
      </c>
      <c r="O633" s="117">
        <v>0</v>
      </c>
      <c r="P633" s="117">
        <v>12</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f t="shared" si="30"/>
        <v>19</v>
      </c>
      <c r="K636" s="201" t="str">
        <f t="shared" si="31"/>
        <v>※</v>
      </c>
      <c r="L636" s="117">
        <v>19</v>
      </c>
      <c r="M636" s="117" t="s">
        <v>541</v>
      </c>
      <c r="N636" s="117" t="s">
        <v>541</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1042</v>
      </c>
      <c r="M644" s="66" t="s">
        <v>1046</v>
      </c>
      <c r="N644" s="66" t="s">
        <v>1047</v>
      </c>
      <c r="O644" s="66" t="s">
        <v>1051</v>
      </c>
      <c r="P644" s="66" t="s">
        <v>1052</v>
      </c>
      <c r="Q644" s="66" t="s">
        <v>1056</v>
      </c>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1043</v>
      </c>
      <c r="P645" s="70" t="s">
        <v>1053</v>
      </c>
      <c r="Q645" s="70" t="s">
        <v>1057</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210</v>
      </c>
      <c r="K646" s="201" t="str">
        <f t="shared" ref="K646:K660" si="33">IF(OR(COUNTIF(L646:Q646,"未確認")&gt;0,COUNTIF(L646:Q646,"*")&gt;0),"※","")</f>
        <v/>
      </c>
      <c r="L646" s="117">
        <v>48</v>
      </c>
      <c r="M646" s="117">
        <v>29</v>
      </c>
      <c r="N646" s="117">
        <v>23</v>
      </c>
      <c r="O646" s="117">
        <v>20</v>
      </c>
      <c r="P646" s="117">
        <v>34</v>
      </c>
      <c r="Q646" s="117">
        <v>56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170</v>
      </c>
      <c r="K648" s="201" t="str">
        <f t="shared" si="33"/>
        <v>※</v>
      </c>
      <c r="L648" s="117">
        <v>48</v>
      </c>
      <c r="M648" s="117">
        <v>29</v>
      </c>
      <c r="N648" s="117">
        <v>23</v>
      </c>
      <c r="O648" s="117">
        <v>18</v>
      </c>
      <c r="P648" s="117" t="s">
        <v>541</v>
      </c>
      <c r="Q648" s="117">
        <v>52</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v>0</v>
      </c>
      <c r="N649" s="117">
        <v>0</v>
      </c>
      <c r="O649" s="117" t="s">
        <v>541</v>
      </c>
      <c r="P649" s="117" t="s">
        <v>541</v>
      </c>
      <c r="Q649" s="117" t="s">
        <v>541</v>
      </c>
    </row>
    <row r="650" spans="1:22" s="118" customFormat="1" ht="84" customHeight="1">
      <c r="A650" s="252" t="s">
        <v>929</v>
      </c>
      <c r="B650" s="84"/>
      <c r="C650" s="295"/>
      <c r="D650" s="297"/>
      <c r="E650" s="319" t="s">
        <v>941</v>
      </c>
      <c r="F650" s="320"/>
      <c r="G650" s="320"/>
      <c r="H650" s="321"/>
      <c r="I650" s="122" t="s">
        <v>458</v>
      </c>
      <c r="J650" s="116">
        <f t="shared" si="32"/>
        <v>28</v>
      </c>
      <c r="K650" s="201" t="str">
        <f t="shared" si="33"/>
        <v>※</v>
      </c>
      <c r="L650" s="117">
        <v>0</v>
      </c>
      <c r="M650" s="117">
        <v>0</v>
      </c>
      <c r="N650" s="117">
        <v>0</v>
      </c>
      <c r="O650" s="117" t="s">
        <v>541</v>
      </c>
      <c r="P650" s="117">
        <v>28</v>
      </c>
      <c r="Q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22</v>
      </c>
      <c r="K655" s="201" t="str">
        <f t="shared" si="33"/>
        <v>※</v>
      </c>
      <c r="L655" s="117">
        <v>0</v>
      </c>
      <c r="M655" s="117">
        <v>0</v>
      </c>
      <c r="N655" s="117">
        <v>0</v>
      </c>
      <c r="O655" s="117" t="s">
        <v>541</v>
      </c>
      <c r="P655" s="117">
        <v>22</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13</v>
      </c>
      <c r="K657" s="201" t="str">
        <f t="shared" si="33"/>
        <v>※</v>
      </c>
      <c r="L657" s="117">
        <v>0</v>
      </c>
      <c r="M657" s="117">
        <v>0</v>
      </c>
      <c r="N657" s="117">
        <v>0</v>
      </c>
      <c r="O657" s="117" t="s">
        <v>541</v>
      </c>
      <c r="P657" s="117">
        <v>13</v>
      </c>
      <c r="Q657" s="117">
        <v>0</v>
      </c>
    </row>
    <row r="658" spans="1:22" s="118" customFormat="1" ht="56.1" customHeight="1">
      <c r="A658" s="252" t="s">
        <v>946</v>
      </c>
      <c r="B658" s="84"/>
      <c r="C658" s="319" t="s">
        <v>471</v>
      </c>
      <c r="D658" s="320"/>
      <c r="E658" s="320"/>
      <c r="F658" s="320"/>
      <c r="G658" s="320"/>
      <c r="H658" s="321"/>
      <c r="I658" s="122" t="s">
        <v>472</v>
      </c>
      <c r="J658" s="116">
        <f t="shared" si="32"/>
        <v>34</v>
      </c>
      <c r="K658" s="201" t="str">
        <f t="shared" si="33"/>
        <v>※</v>
      </c>
      <c r="L658" s="117">
        <v>24</v>
      </c>
      <c r="M658" s="117">
        <v>10</v>
      </c>
      <c r="N658" s="117">
        <v>0</v>
      </c>
      <c r="O658" s="117" t="s">
        <v>541</v>
      </c>
      <c r="P658" s="117" t="s">
        <v>541</v>
      </c>
      <c r="Q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1042</v>
      </c>
      <c r="M665" s="66" t="s">
        <v>1046</v>
      </c>
      <c r="N665" s="66" t="s">
        <v>1047</v>
      </c>
      <c r="O665" s="66" t="s">
        <v>1051</v>
      </c>
      <c r="P665" s="66" t="s">
        <v>1052</v>
      </c>
      <c r="Q665" s="66" t="s">
        <v>1056</v>
      </c>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1043</v>
      </c>
      <c r="P666" s="70" t="s">
        <v>1053</v>
      </c>
      <c r="Q666" s="70" t="s">
        <v>1057</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1055</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v>7</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v>203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v>69</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v>47</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v>100</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v>75</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v>54.3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1042</v>
      </c>
      <c r="M681" s="66" t="s">
        <v>1046</v>
      </c>
      <c r="N681" s="66" t="s">
        <v>1047</v>
      </c>
      <c r="O681" s="66" t="s">
        <v>1051</v>
      </c>
      <c r="P681" s="66" t="s">
        <v>1052</v>
      </c>
      <c r="Q681" s="66" t="s">
        <v>1056</v>
      </c>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1043</v>
      </c>
      <c r="P682" s="70" t="s">
        <v>1053</v>
      </c>
      <c r="Q682" s="70" t="s">
        <v>1057</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1042</v>
      </c>
      <c r="M691" s="66" t="s">
        <v>1046</v>
      </c>
      <c r="N691" s="66" t="s">
        <v>1047</v>
      </c>
      <c r="O691" s="66" t="s">
        <v>1051</v>
      </c>
      <c r="P691" s="66" t="s">
        <v>1052</v>
      </c>
      <c r="Q691" s="66" t="s">
        <v>1056</v>
      </c>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1043</v>
      </c>
      <c r="P692" s="70" t="s">
        <v>1053</v>
      </c>
      <c r="Q692" s="70" t="s">
        <v>1057</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110</v>
      </c>
      <c r="K694" s="201" t="str">
        <f>IF(OR(COUNTIF(L694:Q694,"未確認")&gt;0,COUNTIF(L694:Q694,"*")&gt;0),"※","")</f>
        <v/>
      </c>
      <c r="L694" s="117">
        <v>48</v>
      </c>
      <c r="M694" s="117">
        <v>22</v>
      </c>
      <c r="N694" s="117">
        <v>21</v>
      </c>
      <c r="O694" s="117">
        <v>19</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38</v>
      </c>
      <c r="K695" s="201" t="str">
        <f>IF(OR(COUNTIF(L695:Q695,"未確認")&gt;0,COUNTIF(L695:Q695,"*")&gt;0),"※","")</f>
        <v>※</v>
      </c>
      <c r="L695" s="117">
        <v>28</v>
      </c>
      <c r="M695" s="117" t="s">
        <v>541</v>
      </c>
      <c r="N695" s="117">
        <v>10</v>
      </c>
      <c r="O695" s="117" t="s">
        <v>541</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t="str">
        <f>IF(SUM(L697:Q697)=0,IF(COUNTIF(L697:Q697,"未確認")&gt;0,"未確認",IF(COUNTIF(L697:Q697,"~*")&gt;0,"*",SUM(L697:Q697))),SUM(L697:Q697))</f>
        <v>*</v>
      </c>
      <c r="K697" s="201" t="str">
        <f>IF(OR(COUNTIF(L697:Q697,"未確認")&gt;0,COUNTIF(L697:Q697,"*")&gt;0),"※","")</f>
        <v>※</v>
      </c>
      <c r="L697" s="117" t="s">
        <v>541</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1042</v>
      </c>
      <c r="M704" s="66" t="s">
        <v>1046</v>
      </c>
      <c r="N704" s="66" t="s">
        <v>1047</v>
      </c>
      <c r="O704" s="66" t="s">
        <v>1051</v>
      </c>
      <c r="P704" s="66" t="s">
        <v>1052</v>
      </c>
      <c r="Q704" s="66" t="s">
        <v>1056</v>
      </c>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1043</v>
      </c>
      <c r="P705" s="70" t="s">
        <v>1053</v>
      </c>
      <c r="Q705" s="70" t="s">
        <v>1057</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D69EAB3-1DD1-4D2A-B89F-FD2AE79989DC}"/>
    <hyperlink ref="J71:L71" location="病院!B464" display="・手術の状況" xr:uid="{CE738557-0C5A-4ADB-AD59-818B1C9FF0A3}"/>
    <hyperlink ref="J72:L72" location="病院!B500" display="・がん、脳卒中、心筋梗塞、分娩、精神医療への対応状況" xr:uid="{03881BF3-A356-42A8-8D37-2AD8727418DF}"/>
    <hyperlink ref="J73:L73" location="病院!B541" display="・重症患者への対応状況" xr:uid="{A81675E2-BD04-496B-B0A5-6B6948CDA897}"/>
    <hyperlink ref="J74:L74" location="病院!B586" display="・救急医療の実施状況" xr:uid="{6849F86B-8075-43A8-9418-D2309619BB42}"/>
    <hyperlink ref="J75:L75" location="病院!B609" display="・急性期後の支援、在宅復帰の支援の状況" xr:uid="{C2ADC007-55A7-4070-9B82-3DC6352D526B}"/>
    <hyperlink ref="J76:L76" location="病院!B627" display="・全身管理の状況" xr:uid="{858BC7F7-E32A-4D81-AF59-5285A8EF32BF}"/>
    <hyperlink ref="J78:L78" location="病院!B679" display="・長期療養患者の受入状況" xr:uid="{4081AB9F-FCF5-453C-87D1-95E511A0C59B}"/>
    <hyperlink ref="J77:L77" location="病院!B642" display="・リハビリテーションの実施状況" xr:uid="{679F661D-0F49-4D27-9550-261C62E5BCC0}"/>
    <hyperlink ref="J79:L79" location="病院!B689" display="・重度の障害児等の受入状況" xr:uid="{6BB0E9FA-966F-42A6-BABC-D2602FAD96E0}"/>
    <hyperlink ref="J80:L80" location="病院!B702" display="・医科歯科の連携状況" xr:uid="{BAE20706-1D33-44B6-AE62-A2CCFDFAE5A0}"/>
    <hyperlink ref="M71:N71" location="'病院(H30案)'!B448" display="・手術の状況" xr:uid="{310F3D3F-F564-403C-AAB6-A080D1130BEB}"/>
    <hyperlink ref="M72:N72" location="'病院(H30案)'!B484" display="・がん、脳卒中、心筋梗塞、分娩、精神医療への対応状況" xr:uid="{C6150CE7-2BDF-4A18-B4C3-EA38D0B2D550}"/>
    <hyperlink ref="M73:N73" location="'病院(H30案)'!B525" display="・重症患者への対応状況" xr:uid="{54179073-C00E-469D-8A3B-AA6C4F543EE1}"/>
    <hyperlink ref="M74:N74" location="'病院(H30案)'!B570" display="・救急医療の実施状況" xr:uid="{E3FC528E-1001-4199-A737-764008E0A6B5}"/>
    <hyperlink ref="M75:N75" location="'病院(H30案)'!B593" display="・急性期後の支援、在宅復帰の支援の状況" xr:uid="{1C101EE3-ECE5-4CEC-A84E-D2D25F2ECE7F}"/>
    <hyperlink ref="C71:G71" location="病院!B87" display="・設置主体" xr:uid="{175B1A1A-BA94-40A3-B74F-0CE6FBABD9AF}"/>
    <hyperlink ref="C72:G72" location="病院!B95" display="・病床の状況" xr:uid="{73CF747D-771B-4D1A-8BD6-82952DCD0975}"/>
    <hyperlink ref="C73:G73" location="病院!B116" display="・診療科" xr:uid="{7BBE77FD-5DD5-4C22-BA6B-A5AF989ED94B}"/>
    <hyperlink ref="C74:G74" location="病院!B127" display="・入院基本料・特定入院料及び届出病床数" xr:uid="{E787FDDB-C94B-4209-9ECC-1394397A4739}"/>
    <hyperlink ref="C75:G75" location="病院!B141" display="・算定する入院基本用・特定入院料等の状況" xr:uid="{E77AB0BA-AFB2-4A73-B7FD-6F3C48CBB905}"/>
    <hyperlink ref="C76:G76" location="病院!B224" display="・DPC医療機関群の種類" xr:uid="{6994BC7C-0A3B-49AD-BA89-24FAFF18B915}"/>
    <hyperlink ref="C77:G77" location="病院!B232" display="・救急告示病院、二次救急医療施設、三次救急医療施設の告示・認定の有無" xr:uid="{2C9F4E98-16CD-40C9-9CC4-2BE7E88BB128}"/>
    <hyperlink ref="C78:F78" location="病院!B242" display="・承認の有無" xr:uid="{453845D7-769E-4F55-ACCC-B704783E1BAD}"/>
    <hyperlink ref="C79:F79" location="病院!B251" display="・診療報酬の届出の有無" xr:uid="{8E70F317-987E-4D1F-AE7A-9B3929359C52}"/>
    <hyperlink ref="C80:F80" location="病院!B261" display="・職員数の状況" xr:uid="{6CE18956-AA31-4F31-A8D8-59EADD34452F}"/>
    <hyperlink ref="C81:F81" location="病院!B320" display="・退院調整部門の設置状況" xr:uid="{E10B12A7-2B0C-4367-9C65-3745F229B3BF}"/>
    <hyperlink ref="C82:F82" location="病院!B340" display="・医療機器の台数" xr:uid="{C3F101BF-FFAD-46CD-BC3E-FD96D7201704}"/>
    <hyperlink ref="C83:G83" location="病院!B365" display="・過去1年間の間に病棟の再編・見直しがあった場合の報告対象期間" xr:uid="{B72817C2-9C52-44C6-97D9-16F1E261145A}"/>
    <hyperlink ref="H71:I71" location="病院!B388" display="・入院患者の状況（年間）" xr:uid="{79C40292-B57F-46A2-B6D3-9E9CA3BC0A0B}"/>
    <hyperlink ref="H72:I72" location="病院!B401" display="・入院患者の状況（年間／入棟前の場所・退棟先の場所の状況）" xr:uid="{69A6B723-B10E-4498-82C0-92421A927FE2}"/>
    <hyperlink ref="H73:I73" location="病院!B426" display="・退院後に在宅医療を必要とする患者の状況" xr:uid="{C8FEDCD1-F218-42DD-AB27-EB7785319B59}"/>
    <hyperlink ref="H74:I74" location="病院!B438" display="・看取りを行った患者数" xr:uid="{D48577F5-60BA-4B23-9885-7DCA035617F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2019-11-15T06:24:29Z</dcterms:modified>
</cp:coreProperties>
</file>