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0CF14DC-0011-455B-9368-2083B0053B6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<sst xmlns="http://schemas.openxmlformats.org/spreadsheetml/2006/main" count="3611" uniqueCount="1061">
  <si>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</si>
  <si>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</si>
  <si>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</si>
  <si>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</si>
  <si>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</si>
  <si>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</si>
  <si>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</si>
  <si>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</si>
  <si>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</si>
  <si>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</si>
  <si>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</si>
  <si>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</si>
  <si>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</si>
  <si>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</si>
  <si>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</si>
  <si>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</si>
  <si>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</si>
  <si>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</si>
  <si>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</si>
  <si>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</si>
  <si>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</si>
  <si>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</si>
  <si>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</si>
  <si>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</si>
  <si>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</si>
  <si>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</si>
  <si>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</si>
  <si>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</si>
  <si>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</si>
  <si>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</si>
  <si>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</si>
  <si>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</si>
  <si>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</si>
  <si>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</si>
  <si>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</si>
  <si>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</si>
  <si>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</si>
  <si>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</si>
  <si>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</si>
  <si>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</si>
  <si>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</si>
  <si>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</si>
  <si>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</si>
  <si>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</si>
  <si>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</si>
  <si>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</si>
  <si>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</si>
  <si>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</si>
  <si>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</si>
  <si>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</si>
  <si>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</si>
  <si>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</si>
  <si>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</si>
  <si>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</si>
  <si>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</si>
  <si>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</si>
  <si>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</si>
  <si>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</si>
  <si>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</si>
  <si>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</si>
  <si>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</si>
  <si>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</si>
  <si>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</si>
  <si>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</si>
  <si>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</si>
  <si>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</si>
  <si>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</si>
  <si>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</si>
  <si>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</si>
  <si>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</si>
  <si>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</si>
  <si>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</si>
  <si>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</si>
  <si>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</si>
  <si>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</si>
  <si>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</si>
  <si>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</si>
  <si>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</si>
  <si>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</si>
  <si>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</si>
  <si>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</si>
  <si>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</si>
  <si>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</si>
  <si>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</si>
  <si>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</si>
  <si>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</si>
  <si>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</si>
  <si>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</si>
  <si>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</si>
  <si>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</si>
  <si>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</si>
  <si>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</si>
  <si>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</si>
  <si>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</si>
  <si>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</si>
  <si>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</si>
  <si>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</si>
  <si>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</si>
  <si>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</si>
  <si>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</si>
  <si>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</si>
  <si>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</si>
  <si>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</si>
  <si>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</si>
  <si>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</si>
  <si>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</si>
  <si>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</si>
  <si>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</si>
  <si>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</si>
  <si>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</si>
  <si>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</si>
  <si>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</si>
  <si>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</si>
  <si>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</si>
  <si>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</si>
  <si>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</si>
  <si>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</si>
  <si>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</si>
  <si>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</si>
  <si>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</si>
  <si>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</si>
  <si>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</si>
  <si>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</si>
  <si>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</si>
  <si>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</si>
  <si>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</si>
  <si>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</si>
  <si>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</si>
  <si>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</si>
  <si>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</si>
  <si>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</si>
  <si>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</si>
  <si>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</si>
  <si>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</si>
  <si>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</si>
  <si>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</si>
  <si>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</si>
  <si>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</si>
  <si>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</si>
  <si>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</si>
  <si>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</si>
  <si>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</si>
  <si>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</si>
  <si>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</si>
  <si>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</si>
  <si>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</si>
  <si>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</si>
  <si>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</si>
  <si>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</si>
  <si>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</si>
  <si>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</si>
  <si>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</si>
  <si>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</si>
  <si>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</si>
  <si>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</si>
  <si>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</si>
  <si>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</si>
  <si>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</si>
  <si>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</si>
  <si>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</si>
  <si>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</si>
  <si>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</si>
  <si>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</si>
  <si>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</si>
  <si>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</si>
  <si>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</si>
  <si>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</si>
  <si>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</si>
  <si>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</si>
  <si>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</si>
  <si>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</si>
  <si>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</si>
  <si>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</si>
  <si>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</si>
  <si>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</si>
  <si>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</si>
  <si>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</si>
  <si>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</si>
  <si>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</si>
  <si>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</si>
  <si>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</si>
  <si>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</si>
  <si>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</si>
  <si>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</si>
  <si>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</si>
  <si>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</si>
  <si>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</si>
  <si>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</si>
  <si>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</si>
  <si>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</si>
  <si>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</si>
  <si>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</si>
  <si>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</si>
  <si>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</si>
  <si>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</si>
  <si>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</si>
  <si>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</si>
  <si>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</si>
  <si>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</si>
  <si>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</si>
  <si>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</si>
  <si>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</si>
  <si>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</si>
  <si>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</si>
  <si>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</si>
  <si>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</si>
  <si>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</si>
  <si>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</si>
  <si>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</si>
  <si>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</si>
  <si>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</si>
  <si>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</si>
  <si>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</si>
  <si>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</si>
  <si>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</si>
  <si>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</si>
  <si>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</si>
  <si>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</si>
  <si>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</si>
  <si>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</si>
  <si>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</si>
  <si>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</si>
  <si>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</si>
  <si>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</si>
  <si>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</si>
  <si>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</si>
  <si>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</si>
  <si>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</si>
  <si>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</si>
  <si>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</si>
  <si>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</si>
  <si>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</si>
  <si>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</si>
  <si>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</si>
  <si>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</si>
  <si>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</si>
  <si>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</si>
  <si>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</si>
  <si>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</si>
  <si>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</si>
  <si>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</si>
  <si>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</si>
  <si>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</si>
  <si>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</si>
  <si>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</si>
  <si>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</si>
  <si>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</si>
  <si>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</si>
  <si>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</si>
  <si>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</si>
  <si>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</si>
  <si>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</si>
  <si>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</si>
  <si>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</si>
  <si>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</si>
  <si>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</si>
  <si>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</si>
  <si>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</si>
  <si>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</si>
  <si>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</si>
  <si>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</si>
  <si>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</si>
  <si>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</si>
  <si>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</si>
  <si>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</si>
  <si>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</si>
  <si>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</si>
  <si>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</si>
  <si>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</si>
  <si>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</si>
  <si>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</si>
  <si>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</si>
  <si>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</si>
  <si>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</si>
  <si>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</si>
  <si>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</si>
  <si>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</si>
  <si>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</si>
  <si>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</si>
  <si>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</si>
  <si>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</si>
  <si>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</si>
  <si>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</si>
  <si>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</si>
  <si>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</si>
  <si>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</si>
  <si>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</si>
  <si>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</si>
  <si>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</si>
  <si>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</si>
  <si>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</si>
  <si>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</si>
  <si>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</si>
  <si>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</si>
  <si>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</si>
  <si>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</si>
  <si>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</si>
  <si>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</si>
  <si>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</si>
  <si>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</si>
  <si>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</si>
  <si>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</si>
  <si>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</si>
  <si>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</si>
  <si>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</si>
  <si>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</si>
  <si>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</si>
  <si>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</si>
  <si>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</si>
  <si>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</si>
  <si>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</si>
  <si>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</si>
  <si>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</si>
  <si>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</si>
  <si>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</si>
  <si>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</si>
  <si>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</si>
  <si>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</si>
  <si>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</si>
  <si>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</si>
  <si>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</si>
  <si>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</si>
  <si>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</si>
  <si>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</si>
  <si>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</si>
  <si>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</si>
  <si>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</si>
  <si>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</si>
  <si>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</si>
  <si>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</si>
  <si>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</si>
  <si>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</si>
  <si>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</si>
  <si>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</si>
  <si>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</si>
  <si>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</si>
  <si>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</si>
  <si>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</si>
  <si>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</si>
  <si>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</si>
  <si>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</si>
  <si>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</si>
  <si>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</si>
  <si>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</si>
  <si>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</si>
  <si>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</si>
  <si>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</si>
  <si>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</si>
  <si>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</si>
  <si>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</si>
  <si>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</si>
  <si>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</si>
  <si>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</si>
  <si>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</si>
  <si>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</si>
  <si>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</si>
  <si>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</si>
  <si>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</si>
  <si>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</si>
  <si>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</si>
  <si>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</si>
  <si>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</si>
  <si>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</si>
  <si>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</si>
  <si>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</si>
  <si>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</si>
  <si>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</si>
  <si>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</si>
  <si>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</si>
  <si>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</si>
  <si>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</si>
  <si>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</si>
  <si>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</si>
  <si>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</si>
  <si>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</si>
  <si>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</si>
  <si>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</si>
  <si>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</si>
  <si>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</si>
  <si>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</si>
  <si>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</si>
  <si>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</si>
  <si>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</si>
  <si>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</si>
  <si>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</si>
  <si>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</si>
  <si>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</si>
  <si>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</si>
  <si>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</si>
  <si>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</si>
  <si>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</si>
  <si>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</si>
  <si>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</si>
  <si>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</si>
  <si>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</si>
  <si>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</si>
  <si>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</si>
  <si>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</si>
  <si>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</si>
  <si>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</si>
  <si>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</si>
  <si>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</si>
  <si>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</si>
  <si>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</si>
  <si>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</si>
  <si>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</si>
  <si>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</si>
  <si>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</si>
  <si>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</si>
  <si>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</si>
  <si>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</si>
  <si>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</si>
  <si>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</si>
  <si>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</si>
  <si>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</si>
  <si>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</si>
  <si>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</si>
  <si>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</si>
  <si>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</si>
  <si>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</si>
  <si>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</si>
  <si>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</si>
  <si>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</si>
  <si>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</si>
  <si>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</si>
  <si>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</si>
  <si>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</si>
  <si>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</si>
  <si>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</si>
  <si>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</si>
  <si>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</si>
  <si>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</si>
  <si>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</si>
  <si>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</si>
  <si>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</si>
  <si>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</si>
  <si>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</si>
  <si>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</si>
  <si>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</si>
  <si>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</si>
  <si>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</si>
  <si>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</si>
  <si>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</si>
  <si>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</si>
  <si>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</si>
  <si>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</si>
  <si>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</si>
  <si>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</si>
  <si>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</si>
  <si>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</si>
  <si>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</si>
  <si>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</si>
  <si>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</si>
  <si>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</si>
  <si>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</si>
  <si>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</si>
  <si>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</si>
  <si>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</si>
  <si>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</si>
  <si>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</si>
  <si>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</si>
  <si>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</si>
  <si>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</si>
  <si>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</si>
  <si>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</si>
  <si>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</si>
  <si>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</si>
  <si>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</si>
  <si>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</si>
  <si>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</si>
  <si>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</si>
  <si>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</si>
  <si>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</si>
  <si>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</si>
  <si>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</si>
  <si>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</si>
  <si>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</si>
  <si>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</si>
  <si>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</si>
  <si>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</si>
  <si>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</si>
  <si>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</si>
  <si>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</si>
  <si>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</si>
  <si>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</si>
  <si>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</si>
  <si>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</si>
  <si>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</si>
  <si>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</si>
  <si>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</si>
  <si>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</si>
  <si>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</si>
  <si>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</si>
  <si>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</si>
  <si>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</si>
  <si>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</si>
  <si>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</si>
  <si>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</si>
  <si>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</si>
  <si>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</si>
  <si>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</si>
  <si>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</si>
  <si>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</si>
  <si>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</si>
  <si>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</si>
  <si>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</si>
  <si>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</si>
  <si>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</si>
  <si>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</si>
  <si>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</si>
  <si>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</si>
  <si>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</si>
  <si>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</si>
  <si>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</si>
  <si>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</si>
  <si>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</si>
  <si>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</si>
  <si>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</si>
  <si>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</si>
  <si>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</si>
  <si>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</si>
  <si>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</si>
  <si>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</si>
  <si>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</si>
  <si>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</si>
  <si>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</si>
  <si>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</si>
  <si>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</si>
  <si>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</si>
  <si>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</si>
  <si>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</si>
  <si>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</si>
  <si>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</si>
  <si>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</si>
  <si>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</si>
  <si>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</si>
  <si>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</si>
  <si>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</si>
  <si>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</si>
  <si>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</si>
  <si>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</si>
  <si>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</si>
  <si>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</si>
  <si>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</si>
  <si>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</si>
  <si>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</si>
  <si>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</si>
  <si>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</si>
  <si>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</si>
  <si>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</si>
  <si>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</si>
  <si>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</si>
  <si>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</si>
  <si>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</si>
  <si>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</si>
  <si>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</si>
  <si>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</si>
  <si>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</si>
  <si>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</si>
  <si>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</si>
  <si>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</si>
  <si>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</si>
  <si>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</si>
  <si>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</si>
  <si>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</si>
  <si>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</si>
  <si>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</si>
  <si>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</si>
  <si>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</si>
  <si>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</si>
  <si>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</si>
  <si>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</si>
  <si>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</si>
  <si>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</si>
  <si>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</si>
  <si>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</si>
  <si>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</si>
  <si>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</si>
  <si>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</si>
  <si>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</si>
  <si>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</si>
  <si>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</si>
  <si>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</si>
  <si>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</si>
  <si>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</si>
  <si>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</si>
  <si>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</si>
  <si>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</si>
  <si>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</si>
  <si>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</si>
  <si>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</si>
  <si>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</si>
  <si>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</si>
  <si>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</si>
  <si>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</si>
  <si>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</si>
  <si>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</si>
  <si>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</si>
  <si>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</si>
  <si>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</si>
  <si>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</si>
  <si>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</si>
  <si>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</si>
  <si>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</si>
  <si>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</si>
  <si>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</si>
  <si>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</si>
  <si>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</si>
  <si>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</si>
  <si>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</si>
  <si>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</si>
  <si>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</si>
  <si>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</si>
  <si>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</si>
  <si>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</si>
  <si>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</si>
  <si>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</si>
  <si>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</si>
  <si>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</si>
  <si>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</si>
  <si>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</si>
  <si>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</si>
  <si>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</si>
  <si>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</si>
  <si>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</si>
  <si>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</si>
  <si>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</si>
  <si>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</si>
  <si>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</si>
  <si>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</si>
  <si>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</si>
  <si>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</si>
  <si>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</si>
  <si>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</si>
  <si>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</si>
  <si>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</si>
  <si>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</si>
  <si>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</si>
  <si>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</si>
  <si>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</si>
  <si>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</si>
  <si>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</si>
  <si>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</si>
  <si>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</si>
  <si>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</si>
  <si>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</si>
  <si>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</si>
  <si>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</si>
  <si>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</si>
  <si>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</si>
  <si>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</si>
  <si>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</si>
  <si>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</si>
  <si>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</si>
  <si>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</si>
  <si>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</si>
  <si>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</si>
  <si>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</si>
  <si>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</si>
  <si>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</si>
  <si>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</si>
  <si>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</si>
  <si>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</si>
  <si>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</si>
  <si>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</si>
  <si>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</si>
  <si>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</si>
  <si>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</si>
  <si>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</si>
  <si>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</si>
  <si>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</si>
  <si>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</si>
  <si>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</si>
  <si>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</si>
  <si>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</si>
  <si>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</si>
  <si>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</si>
  <si>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</si>
  <si>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</si>
  <si>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</si>
  <si>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</si>
  <si>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</si>
  <si>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</si>
  <si>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</si>
  <si>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</si>
  <si>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</si>
  <si>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</si>
  <si>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</si>
  <si>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</si>
  <si>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</si>
  <si>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</si>
  <si>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</si>
  <si>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</si>
  <si>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</si>
  <si>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</si>
  <si>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</si>
  <si>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</si>
  <si>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</si>
  <si>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</si>
  <si>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</si>
  <si>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</si>
  <si>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</si>
  <si>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</si>
  <si>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</si>
  <si>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</si>
  <si>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</si>
  <si>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</si>
  <si>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</si>
  <si>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</si>
  <si>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</si>
  <si>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</si>
  <si>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</si>
  <si>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</si>
  <si>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</si>
  <si>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</si>
  <si>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</si>
  <si>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</si>
  <si>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</si>
  <si>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</si>
  <si>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</si>
  <si>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</si>
  <si>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</si>
  <si>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</si>
  <si>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</si>
  <si>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</si>
  <si>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</si>
  <si>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</si>
  <si>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</si>
  <si>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</si>
  <si>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</si>
  <si>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</si>
  <si>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</si>
  <si>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</si>
  <si>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</si>
  <si>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</si>
  <si>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</si>
  <si>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</si>
  <si>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</si>
  <si>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</si>
  <si>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</si>
  <si>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</si>
  <si>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</si>
  <si>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</si>
  <si>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</si>
  <si>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</si>
  <si>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</si>
  <si>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</si>
  <si>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</si>
  <si>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</si>
  <si>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</si>
  <si>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</si>
  <si>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</si>
  <si>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</si>
  <si>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</si>
  <si>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</si>
  <si>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</si>
  <si>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</si>
  <si>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</si>
  <si>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</si>
  <si>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</si>
  <si>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</si>
  <si>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</si>
  <si>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</si>
  <si>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</si>
  <si>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</si>
  <si>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</si>
  <si>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</si>
  <si>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</si>
  <si>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</si>
  <si>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</si>
  <si>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</si>
  <si>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</si>
  <si>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</si>
  <si>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</si>
  <si>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</si>
  <si>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</si>
  <si>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</si>
  <si>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</si>
  <si>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</si>
  <si>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</si>
  <si>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</si>
  <si>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</si>
  <si>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</si>
  <si>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</si>
  <si>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</si>
  <si>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</si>
  <si>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</si>
  <si>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</si>
  <si>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</si>
  <si>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</si>
  <si>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</si>
  <si>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</si>
  <si>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</si>
  <si>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</si>
  <si>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</si>
  <si>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</si>
  <si>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</si>
  <si>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</si>
  <si>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</si>
  <si>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</si>
  <si>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</si>
  <si>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</si>
  <si>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</si>
  <si>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</si>
  <si>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</si>
  <si>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</si>
  <si>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</si>
  <si>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</si>
  <si>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</si>
  <si>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</si>
  <si>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</si>
  <si>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</si>
  <si>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</si>
  <si>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</si>
  <si>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</si>
  <si>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</si>
  <si>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</si>
  <si>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</si>
  <si>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</si>
  <si>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</si>
  <si>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</si>
  <si>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</si>
  <si>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</si>
  <si>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</si>
  <si>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</si>
  <si>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</si>
  <si>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</si>
  <si>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</si>
  <si>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</si>
  <si>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</si>
  <si>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</si>
  <si>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</si>
  <si>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</si>
  <si>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</si>
  <si>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</si>
  <si>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</si>
  <si>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</si>
  <si>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</si>
  <si>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</si>
  <si>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</si>
  <si>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</si>
  <si>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</si>
  <si>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</si>
  <si>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</si>
  <si>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</si>
  <si>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</si>
  <si>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</si>
  <si>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</si>
  <si>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</si>
  <si>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</si>
  <si>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</si>
  <si>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</si>
  <si>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</si>
  <si>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</si>
  <si>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</si>
  <si>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</si>
  <si>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</si>
  <si>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</si>
  <si>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</si>
  <si>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</si>
  <si>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</si>
  <si>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</si>
  <si>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</si>
  <si>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</si>
  <si>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</si>
  <si>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</si>
  <si>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</si>
  <si>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</si>
  <si>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</si>
  <si>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</si>
  <si>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</si>
  <si>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</si>
  <si>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</si>
  <si>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</si>
  <si>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</si>
  <si>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</si>
  <si>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</si>
  <si>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</si>
  <si>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</si>
  <si>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</si>
  <si>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</si>
  <si>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</si>
  <si>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</si>
  <si>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</si>
  <si>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</si>
  <si>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</si>
  <si>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</si>
  <si>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</si>
  <si>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</si>
  <si>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</si>
  <si>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</si>
  <si>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</si>
  <si>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</si>
  <si>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</si>
  <si>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</si>
  <si>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</si>
  <si>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</si>
  <si>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</si>
  <si>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</si>
  <si>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</si>
  <si>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</si>
  <si>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</si>
  <si>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</si>
  <si>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</si>
  <si>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</si>
  <si>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</si>
  <si>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</si>
  <si>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</si>
  <si>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</si>
  <si>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</si>
  <si>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</si>
  <si>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</si>
  <si>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</si>
  <si>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</si>
  <si>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</si>
  <si>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</si>
  <si>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</si>
  <si>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</si>
  <si>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</si>
  <si>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</si>
  <si>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</si>
  <si>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</si>
  <si>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</si>
  <si>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</si>
  <si>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</si>
  <si>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</si>
  <si>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</si>
  <si>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</si>
  <si>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</si>
  <si>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</si>
  <si>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</si>
  <si>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</si>
  <si>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</si>
  <si>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</si>
  <si>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</si>
  <si>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</si>
  <si>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</si>
  <si>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</si>
  <si>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</si>
  <si>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</si>
  <si>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</si>
  <si>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</si>
  <si>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</si>
  <si>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</si>
  <si>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</si>
  <si>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</si>
  <si>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</si>
  <si>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</si>
  <si>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</si>
  <si>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</si>
  <si>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</si>
  <si>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</si>
  <si>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</si>
  <si>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</si>
  <si>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</si>
  <si>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</si>
  <si>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</si>
  <si>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</si>
  <si>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</si>
  <si>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</si>
  <si>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</si>
  <si>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</si>
  <si>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</si>
  <si>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</si>
  <si>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</si>
  <si>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</si>
  <si>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</si>
  <si>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</si>
  <si>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</si>
  <si>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</si>
  <si>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</si>
  <si>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</si>
  <si>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</si>
  <si>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</si>
  <si>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</si>
  <si>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</si>
  <si>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</si>
  <si>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</si>
  <si>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</si>
  <si>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</si>
  <si>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</si>
  <si>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</si>
  <si>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</si>
  <si>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</si>
  <si>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</si>
  <si>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</si>
  <si>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</si>
  <si>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</si>
  <si>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</si>
  <si>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</si>
  <si>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</si>
  <si>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</si>
  <si>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</si>
  <si>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</si>
  <si>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</si>
  <si>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</si>
  <si>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</si>
  <si>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</si>
  <si>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</si>
  <si>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</si>
  <si>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</si>
  <si>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</si>
  <si>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</si>
  <si>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</si>
  <si>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</si>
  <si>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</si>
  <si>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</si>
  <si>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</si>
  <si>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</si>
  <si>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</si>
  <si>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</si>
  <si>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</si>
  <si>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</si>
  <si>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</si>
  <si>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</si>
  <si>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</si>
  <si>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</si>
  <si>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</si>
  <si>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</si>
  <si>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</si>
  <si>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</si>
  <si>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</si>
  <si>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</si>
  <si>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</si>
  <si>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</si>
  <si>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</si>
  <si>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</si>
  <si>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</si>
  <si>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</si>
  <si>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</si>
  <si>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</si>
  <si>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</si>
  <si>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</si>
  <si>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</si>
  <si>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千葉県救急医療センター</t>
    <phoneticPr fontId="3"/>
  </si>
  <si>
    <t>〒261-0012 千葉市美浜区磯辺３－３２－１</t>
    <phoneticPr fontId="3"/>
  </si>
  <si>
    <t>〇</t>
  </si>
  <si>
    <t>2022年4月</t>
  </si>
  <si>
    <t>都道府県</t>
  </si>
  <si>
    <t>複数の診療科で活用</t>
  </si>
  <si>
    <t>脳神経外科</t>
  </si>
  <si>
    <t>神経内科</t>
  </si>
  <si>
    <t>循環器内科</t>
  </si>
  <si>
    <t>ＤＰＣ病院ではない</t>
  </si>
  <si>
    <t>有</t>
  </si>
  <si>
    <t>-</t>
    <phoneticPr fontId="3"/>
  </si>
  <si>
    <t>ICU-A</t>
  </si>
  <si>
    <t>高度急性期機能</t>
  </si>
  <si>
    <t>形成外科</t>
  </si>
  <si>
    <t>麻酔科</t>
  </si>
  <si>
    <t>ICU-B</t>
  </si>
  <si>
    <t>外科</t>
  </si>
  <si>
    <t>ICU-C</t>
  </si>
  <si>
    <t>第1病棟</t>
  </si>
  <si>
    <t>心臓血管外科</t>
  </si>
  <si>
    <t>急性期一般入院料１</t>
  </si>
  <si>
    <t>看護必要度Ⅰ</t>
    <phoneticPr fontId="3"/>
  </si>
  <si>
    <t>第2病棟</t>
  </si>
  <si>
    <t>急性期機能</t>
  </si>
  <si>
    <t>整形外科</t>
  </si>
  <si>
    <t>第3病棟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</si>
</sst>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1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1046</v>
      </c>
      <c r="M9" s="282" t="s">
        <v>1050</v>
      </c>
      <c r="N9" s="282" t="s">
        <v>1052</v>
      </c>
      <c r="O9" s="282" t="s">
        <v>1053</v>
      </c>
      <c r="P9" s="282" t="s">
        <v>1057</v>
      </c>
      <c r="Q9" s="282" t="s">
        <v>1060</v>
      </c>
    </row>
    <row r="10" spans="1:22" s="21" customFormat="1" ht="34.5" customHeight="1">
      <c r="A10" s="244" t="s">
        <v>606</v>
      </c>
      <c r="B10" s="17"/>
      <c r="C10" s="19"/>
      <c r="D10" s="19"/>
      <c r="E10" s="19"/>
      <c r="F10" s="19"/>
      <c r="G10" s="19"/>
      <c r="H10" s="20"/>
      <c r="I10" s="421" t="s">
        <v>2</v>
      </c>
      <c r="J10" s="421"/>
      <c r="K10" s="421"/>
      <c r="L10" s="25" t="s">
        <v>1036</v>
      </c>
      <c r="M10" s="25" t="s">
        <v>1036</v>
      </c>
      <c r="N10" s="25" t="s">
        <v>1036</v>
      </c>
      <c r="O10" s="25" t="s">
        <v>1036</v>
      </c>
      <c r="P10" s="25"/>
      <c r="Q10" s="25"/>
    </row>
    <row r="11" spans="1:22" s="21" customFormat="1" ht="34.5" customHeight="1">
      <c r="A11" s="244" t="s">
        <v>606</v>
      </c>
      <c r="B11" s="24"/>
      <c r="C11" s="19"/>
      <c r="D11" s="19"/>
      <c r="E11" s="19"/>
      <c r="F11" s="19"/>
      <c r="G11" s="19"/>
      <c r="H11" s="20"/>
      <c r="I11" s="421" t="s">
        <v>3</v>
      </c>
      <c r="J11" s="421"/>
      <c r="K11" s="421"/>
      <c r="L11" s="25"/>
      <c r="M11" s="25"/>
      <c r="N11" s="25"/>
      <c r="O11" s="25"/>
      <c r="P11" s="25" t="s">
        <v>1036</v>
      </c>
      <c r="Q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row>
    <row r="13" spans="1:22" s="21" customFormat="1" ht="34.5" customHeight="1">
      <c r="A13" s="244" t="s">
        <v>606</v>
      </c>
      <c r="B13" s="17"/>
      <c r="C13" s="19"/>
      <c r="D13" s="19"/>
      <c r="E13" s="19"/>
      <c r="F13" s="19"/>
      <c r="G13" s="19"/>
      <c r="H13" s="20"/>
      <c r="I13" s="421" t="s">
        <v>5</v>
      </c>
      <c r="J13" s="421"/>
      <c r="K13" s="421"/>
      <c r="L13" s="28"/>
      <c r="M13" s="28"/>
      <c r="N13" s="28"/>
      <c r="O13" s="28"/>
      <c r="P13" s="28"/>
      <c r="Q13" s="28"/>
    </row>
    <row r="14" spans="1:22" s="21" customFormat="1" ht="34.5" customHeight="1">
      <c r="A14" s="244" t="s">
        <v>606</v>
      </c>
      <c r="B14" s="17"/>
      <c r="C14" s="19"/>
      <c r="D14" s="19"/>
      <c r="E14" s="19"/>
      <c r="F14" s="19"/>
      <c r="G14" s="19"/>
      <c r="H14" s="20"/>
      <c r="I14" s="421" t="s">
        <v>550</v>
      </c>
      <c r="J14" s="421"/>
      <c r="K14" s="421"/>
      <c r="L14" s="29"/>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1046</v>
      </c>
      <c r="M22" s="282" t="s">
        <v>1050</v>
      </c>
      <c r="N22" s="282" t="s">
        <v>1052</v>
      </c>
      <c r="O22" s="282" t="s">
        <v>1053</v>
      </c>
      <c r="P22" s="282" t="s">
        <v>1057</v>
      </c>
      <c r="Q22" s="282" t="s">
        <v>1060</v>
      </c>
    </row>
    <row r="23" spans="1:22" s="21" customFormat="1" ht="34.5" customHeight="1">
      <c r="A23" s="244" t="s">
        <v>607</v>
      </c>
      <c r="B23" s="17"/>
      <c r="C23" s="19"/>
      <c r="D23" s="19"/>
      <c r="E23" s="19"/>
      <c r="F23" s="19"/>
      <c r="G23" s="19"/>
      <c r="H23" s="20"/>
      <c r="I23" s="302" t="s">
        <v>2</v>
      </c>
      <c r="J23" s="303"/>
      <c r="K23" s="304"/>
      <c r="L23" s="25" t="s">
        <v>1036</v>
      </c>
      <c r="M23" s="25" t="s">
        <v>1036</v>
      </c>
      <c r="N23" s="25" t="s">
        <v>1036</v>
      </c>
      <c r="O23" s="25" t="s">
        <v>1036</v>
      </c>
      <c r="P23" s="25"/>
      <c r="Q23" s="25"/>
    </row>
    <row r="24" spans="1:22" s="21" customFormat="1" ht="34.5" customHeight="1">
      <c r="A24" s="244" t="s">
        <v>607</v>
      </c>
      <c r="B24" s="24"/>
      <c r="C24" s="19"/>
      <c r="D24" s="19"/>
      <c r="E24" s="19"/>
      <c r="F24" s="19"/>
      <c r="G24" s="19"/>
      <c r="H24" s="20"/>
      <c r="I24" s="302" t="s">
        <v>3</v>
      </c>
      <c r="J24" s="303"/>
      <c r="K24" s="304"/>
      <c r="L24" s="25"/>
      <c r="M24" s="25"/>
      <c r="N24" s="25"/>
      <c r="O24" s="25"/>
      <c r="P24" s="25" t="s">
        <v>1036</v>
      </c>
      <c r="Q24" s="25" t="s">
        <v>1036</v>
      </c>
    </row>
    <row r="25" spans="1:22" s="21" customFormat="1" ht="34.5" customHeight="1">
      <c r="A25" s="244" t="s">
        <v>607</v>
      </c>
      <c r="B25" s="24"/>
      <c r="C25" s="19"/>
      <c r="D25" s="19"/>
      <c r="E25" s="19"/>
      <c r="F25" s="19"/>
      <c r="G25" s="19"/>
      <c r="H25" s="20"/>
      <c r="I25" s="302" t="s">
        <v>4</v>
      </c>
      <c r="J25" s="303"/>
      <c r="K25" s="304"/>
      <c r="L25" s="29"/>
      <c r="M25" s="29"/>
      <c r="N25" s="29"/>
      <c r="O25" s="29"/>
      <c r="P25" s="29"/>
      <c r="Q25" s="29"/>
    </row>
    <row r="26" spans="1:22" s="21" customFormat="1" ht="34.5" customHeight="1">
      <c r="A26" s="244" t="s">
        <v>607</v>
      </c>
      <c r="B26" s="17"/>
      <c r="C26" s="19"/>
      <c r="D26" s="19"/>
      <c r="E26" s="19"/>
      <c r="F26" s="19"/>
      <c r="G26" s="19"/>
      <c r="H26" s="20"/>
      <c r="I26" s="302" t="s">
        <v>5</v>
      </c>
      <c r="J26" s="303"/>
      <c r="K26" s="304"/>
      <c r="L26" s="28"/>
      <c r="M26" s="28"/>
      <c r="N26" s="28"/>
      <c r="O26" s="28"/>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1046</v>
      </c>
      <c r="M35" s="282" t="s">
        <v>1050</v>
      </c>
      <c r="N35" s="282" t="s">
        <v>1052</v>
      </c>
      <c r="O35" s="282" t="s">
        <v>1053</v>
      </c>
      <c r="P35" s="282" t="s">
        <v>1057</v>
      </c>
      <c r="Q35" s="282" t="s">
        <v>1060</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1046</v>
      </c>
      <c r="M44" s="282" t="s">
        <v>1050</v>
      </c>
      <c r="N44" s="282" t="s">
        <v>1052</v>
      </c>
      <c r="O44" s="282" t="s">
        <v>1053</v>
      </c>
      <c r="P44" s="282" t="s">
        <v>1057</v>
      </c>
      <c r="Q44" s="282" t="s">
        <v>1060</v>
      </c>
    </row>
    <row r="45" spans="1:22" s="21" customFormat="1" ht="34.5" customHeight="1">
      <c r="A45" s="278" t="s">
        <v>981</v>
      </c>
      <c r="B45" s="17"/>
      <c r="C45" s="19"/>
      <c r="D45" s="19"/>
      <c r="E45" s="19"/>
      <c r="F45" s="19"/>
      <c r="G45" s="19"/>
      <c r="H45" s="20"/>
      <c r="I45" s="305" t="s">
        <v>2</v>
      </c>
      <c r="J45" s="306"/>
      <c r="K45" s="307"/>
      <c r="L45" s="25" t="s">
        <v>1036</v>
      </c>
      <c r="M45" s="25" t="s">
        <v>1036</v>
      </c>
      <c r="N45" s="25" t="s">
        <v>1036</v>
      </c>
      <c r="O45" s="25" t="s">
        <v>1036</v>
      </c>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t="s">
        <v>1036</v>
      </c>
      <c r="Q46" s="25" t="s">
        <v>1036</v>
      </c>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c r="M52" s="29"/>
      <c r="N52" s="29"/>
      <c r="O52" s="29"/>
      <c r="P52" s="29"/>
      <c r="Q52" s="29"/>
    </row>
    <row r="53" spans="1:17" s="21" customFormat="1" ht="34.5" customHeight="1">
      <c r="A53" s="278" t="s">
        <v>981</v>
      </c>
      <c r="B53" s="17"/>
      <c r="C53" s="19"/>
      <c r="D53" s="19"/>
      <c r="E53" s="19"/>
      <c r="F53" s="19"/>
      <c r="G53" s="19"/>
      <c r="H53" s="20"/>
      <c r="I53" s="308" t="s">
        <v>982</v>
      </c>
      <c r="J53" s="308"/>
      <c r="K53" s="308"/>
      <c r="L53" s="29" t="s">
        <v>1037</v>
      </c>
      <c r="M53" s="29" t="s">
        <v>1037</v>
      </c>
      <c r="N53" s="29" t="s">
        <v>1037</v>
      </c>
      <c r="O53" s="29" t="s">
        <v>1037</v>
      </c>
      <c r="P53" s="29" t="s">
        <v>1037</v>
      </c>
      <c r="Q53" s="29" t="s">
        <v>1037</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1046</v>
      </c>
      <c r="M89" s="262" t="s">
        <v>1050</v>
      </c>
      <c r="N89" s="262" t="s">
        <v>1052</v>
      </c>
      <c r="O89" s="262" t="s">
        <v>1053</v>
      </c>
      <c r="P89" s="262" t="s">
        <v>1057</v>
      </c>
      <c r="Q89" s="262" t="s">
        <v>1060</v>
      </c>
    </row>
    <row r="90" spans="1:23" s="21" customFormat="1" ht="27">
      <c r="A90" s="243"/>
      <c r="B90" s="1"/>
      <c r="C90" s="3"/>
      <c r="D90" s="3"/>
      <c r="E90" s="3"/>
      <c r="F90" s="3"/>
      <c r="G90" s="3"/>
      <c r="H90" s="287"/>
      <c r="I90" s="67" t="s">
        <v>36</v>
      </c>
      <c r="J90" s="68"/>
      <c r="K90" s="69"/>
      <c r="L90" s="262" t="s">
        <v>1047</v>
      </c>
      <c r="M90" s="262" t="s">
        <v>1047</v>
      </c>
      <c r="N90" s="262" t="s">
        <v>1047</v>
      </c>
      <c r="O90" s="262" t="s">
        <v>1047</v>
      </c>
      <c r="P90" s="262" t="s">
        <v>1058</v>
      </c>
      <c r="Q90" s="262" t="s">
        <v>1058</v>
      </c>
    </row>
    <row r="91" spans="1:23" s="21" customFormat="1" ht="54" customHeight="1">
      <c r="A91" s="244" t="s">
        <v>609</v>
      </c>
      <c r="B91" s="1"/>
      <c r="C91" s="319" t="s">
        <v>37</v>
      </c>
      <c r="D91" s="320"/>
      <c r="E91" s="320"/>
      <c r="F91" s="320"/>
      <c r="G91" s="320"/>
      <c r="H91" s="321"/>
      <c r="I91" s="294" t="s">
        <v>38</v>
      </c>
      <c r="J91" s="260" t="s">
        <v>1038</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1053</v>
      </c>
      <c r="P97" s="66" t="s">
        <v>1057</v>
      </c>
      <c r="Q97" s="66" t="s">
        <v>1060</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1058</v>
      </c>
      <c r="Q98" s="70" t="s">
        <v>1058</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100</v>
      </c>
      <c r="K99" s="237" t="str">
        <f>IF(OR(COUNTIF(L99:Q99,"未確認")&gt;0,COUNTIF(L99:Q99,"~*")&gt;0),"※","")</f>
        <v/>
      </c>
      <c r="L99" s="258">
        <v>8</v>
      </c>
      <c r="M99" s="258">
        <v>2</v>
      </c>
      <c r="N99" s="258">
        <v>10</v>
      </c>
      <c r="O99" s="258">
        <v>22</v>
      </c>
      <c r="P99" s="258">
        <v>28</v>
      </c>
      <c r="Q99" s="258">
        <v>30</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100</v>
      </c>
      <c r="K101" s="237" t="str">
        <f>IF(OR(COUNTIF(L101:Q101,"未確認")&gt;0,COUNTIF(L101:Q101,"~*")&gt;0),"※","")</f>
        <v/>
      </c>
      <c r="L101" s="258">
        <v>8</v>
      </c>
      <c r="M101" s="258">
        <v>2</v>
      </c>
      <c r="N101" s="258">
        <v>10</v>
      </c>
      <c r="O101" s="258">
        <v>22</v>
      </c>
      <c r="P101" s="258">
        <v>28</v>
      </c>
      <c r="Q101" s="258">
        <v>30</v>
      </c>
    </row>
    <row r="102" spans="1:22" s="83" customFormat="1" ht="34.5" customHeight="1">
      <c r="A102" s="244" t="s">
        <v>610</v>
      </c>
      <c r="B102" s="84"/>
      <c r="C102" s="376"/>
      <c r="D102" s="378"/>
      <c r="E102" s="316" t="s">
        <v>612</v>
      </c>
      <c r="F102" s="317"/>
      <c r="G102" s="317"/>
      <c r="H102" s="318"/>
      <c r="I102" s="419"/>
      <c r="J102" s="256">
        <f t="shared" si="0"/>
        <v>100</v>
      </c>
      <c r="K102" s="237" t="str">
        <f t="shared" ref="K102:K111" si="1">IF(OR(COUNTIF(L101:Q101,"未確認")&gt;0,COUNTIF(L101:Q101,"~*")&gt;0),"※","")</f>
        <v/>
      </c>
      <c r="L102" s="258">
        <v>8</v>
      </c>
      <c r="M102" s="258">
        <v>2</v>
      </c>
      <c r="N102" s="258">
        <v>10</v>
      </c>
      <c r="O102" s="258">
        <v>22</v>
      </c>
      <c r="P102" s="258">
        <v>28</v>
      </c>
      <c r="Q102" s="258">
        <v>30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1053</v>
      </c>
      <c r="P118" s="66" t="s">
        <v>1057</v>
      </c>
      <c r="Q118" s="66" t="s">
        <v>1060</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1058</v>
      </c>
      <c r="Q119" s="70" t="s">
        <v>1058</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c r="N120" s="98" t="s">
        <v>1039</v>
      </c>
      <c r="O120" s="98" t="s">
        <v>1039</v>
      </c>
      <c r="P120" s="98" t="s">
        <v>1039</v>
      </c>
      <c r="Q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1048</v>
      </c>
      <c r="N121" s="98" t="s">
        <v>1042</v>
      </c>
      <c r="O121" s="98" t="s">
        <v>1040</v>
      </c>
      <c r="P121" s="98" t="s">
        <v>1042</v>
      </c>
      <c r="Q121" s="98" t="s">
        <v>1051</v>
      </c>
    </row>
    <row r="122" spans="1:22" s="83" customFormat="1" ht="40.5" customHeight="1">
      <c r="A122" s="244" t="s">
        <v>619</v>
      </c>
      <c r="B122" s="1"/>
      <c r="C122" s="295"/>
      <c r="D122" s="297"/>
      <c r="E122" s="395"/>
      <c r="F122" s="417"/>
      <c r="G122" s="417"/>
      <c r="H122" s="396"/>
      <c r="I122" s="353"/>
      <c r="J122" s="101"/>
      <c r="K122" s="102"/>
      <c r="L122" s="98" t="s">
        <v>1041</v>
      </c>
      <c r="M122" s="98" t="s">
        <v>1049</v>
      </c>
      <c r="N122" s="98" t="s">
        <v>1051</v>
      </c>
      <c r="O122" s="98" t="s">
        <v>1041</v>
      </c>
      <c r="P122" s="98" t="s">
        <v>1054</v>
      </c>
      <c r="Q122" s="98" t="s">
        <v>1059</v>
      </c>
    </row>
    <row r="123" spans="1:22" s="83" customFormat="1" ht="40.5" customHeight="1">
      <c r="A123" s="244" t="s">
        <v>620</v>
      </c>
      <c r="B123" s="1"/>
      <c r="C123" s="289"/>
      <c r="D123" s="290"/>
      <c r="E123" s="376"/>
      <c r="F123" s="377"/>
      <c r="G123" s="377"/>
      <c r="H123" s="378"/>
      <c r="I123" s="340"/>
      <c r="J123" s="105"/>
      <c r="K123" s="106"/>
      <c r="L123" s="98" t="s">
        <v>1042</v>
      </c>
      <c r="M123" s="98" t="s">
        <v>533</v>
      </c>
      <c r="N123" s="98" t="s">
        <v>1049</v>
      </c>
      <c r="O123" s="98" t="s">
        <v>1042</v>
      </c>
      <c r="P123" s="98" t="s">
        <v>1040</v>
      </c>
      <c r="Q123" s="98" t="s">
        <v>1048</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1053</v>
      </c>
      <c r="P129" s="66" t="s">
        <v>1057</v>
      </c>
      <c r="Q129" s="66" t="s">
        <v>1060</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1058</v>
      </c>
      <c r="Q130" s="70" t="s">
        <v>1058</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85</v>
      </c>
      <c r="M131" s="98" t="s">
        <v>87</v>
      </c>
      <c r="N131" s="98" t="s">
        <v>85</v>
      </c>
      <c r="O131" s="98" t="s">
        <v>86</v>
      </c>
      <c r="P131" s="98" t="s">
        <v>1055</v>
      </c>
      <c r="Q131" s="98" t="s">
        <v>1055</v>
      </c>
    </row>
    <row r="132" spans="1:22" s="83" customFormat="1" ht="34.5" customHeight="1">
      <c r="A132" s="244" t="s">
        <v>621</v>
      </c>
      <c r="B132" s="84"/>
      <c r="C132" s="295"/>
      <c r="D132" s="297"/>
      <c r="E132" s="319" t="s">
        <v>58</v>
      </c>
      <c r="F132" s="320"/>
      <c r="G132" s="320"/>
      <c r="H132" s="321"/>
      <c r="I132" s="388"/>
      <c r="J132" s="101"/>
      <c r="K132" s="102"/>
      <c r="L132" s="82">
        <v>8</v>
      </c>
      <c r="M132" s="82">
        <v>2</v>
      </c>
      <c r="N132" s="82">
        <v>10</v>
      </c>
      <c r="O132" s="82">
        <v>22</v>
      </c>
      <c r="P132" s="82">
        <v>28</v>
      </c>
      <c r="Q132" s="82">
        <v>30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1053</v>
      </c>
      <c r="P143" s="66" t="s">
        <v>1057</v>
      </c>
      <c r="Q143" s="66" t="s">
        <v>1060</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1058</v>
      </c>
      <c r="Q144" s="70" t="s">
        <v>1058</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193</v>
      </c>
      <c r="K145" s="264" t="str">
        <f t="shared" ref="K145:K176" si="3">IF(OR(COUNTIF(L145:Q145,"未確認")&gt;0,COUNTIF(L145:Q145,"~*")&gt;0),"※","")</f>
        <v>※</v>
      </c>
      <c r="L145" s="117">
        <v>17</v>
      </c>
      <c r="M145" s="117" t="s">
        <v>541</v>
      </c>
      <c r="N145" s="117">
        <v>10</v>
      </c>
      <c r="O145" s="117">
        <v>49</v>
      </c>
      <c r="P145" s="117">
        <v>72</v>
      </c>
      <c r="Q145" s="117">
        <v>45</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66</v>
      </c>
      <c r="K172" s="264" t="str">
        <f t="shared" si="3"/>
        <v/>
      </c>
      <c r="L172" s="117">
        <v>40</v>
      </c>
      <c r="M172" s="117">
        <v>0</v>
      </c>
      <c r="N172" s="117">
        <v>26</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25</v>
      </c>
      <c r="K173" s="264" t="str">
        <f t="shared" si="3"/>
        <v/>
      </c>
      <c r="L173" s="117">
        <v>0</v>
      </c>
      <c r="M173" s="117">
        <v>0</v>
      </c>
      <c r="N173" s="117">
        <v>0</v>
      </c>
      <c r="O173" s="117">
        <v>25</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66" t="s">
        <v>1053</v>
      </c>
      <c r="P226" s="66" t="s">
        <v>1057</v>
      </c>
      <c r="Q226" s="66" t="s">
        <v>1060</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1058</v>
      </c>
      <c r="Q227" s="70" t="s">
        <v>1058</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1053</v>
      </c>
      <c r="P234" s="66" t="s">
        <v>1057</v>
      </c>
      <c r="Q234" s="66" t="s">
        <v>1060</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1058</v>
      </c>
      <c r="Q235" s="70" t="s">
        <v>1058</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1044</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1053</v>
      </c>
      <c r="P244" s="66" t="s">
        <v>1057</v>
      </c>
      <c r="Q244" s="66" t="s">
        <v>1060</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1058</v>
      </c>
      <c r="Q245" s="70" t="s">
        <v>1058</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1053</v>
      </c>
      <c r="P253" s="66" t="s">
        <v>1057</v>
      </c>
      <c r="Q253" s="66" t="s">
        <v>1060</v>
      </c>
      <c r="R253" s="8"/>
      <c r="S253" s="8"/>
      <c r="T253" s="8"/>
      <c r="U253" s="8"/>
      <c r="V253" s="8"/>
    </row>
    <row r="254" spans="1:22" ht="27">
      <c r="A254" s="243"/>
      <c r="B254" s="1"/>
      <c r="C254" s="62"/>
      <c r="D254" s="3"/>
      <c r="F254" s="3"/>
      <c r="G254" s="3"/>
      <c r="H254" s="287"/>
      <c r="I254" s="67" t="s">
        <v>36</v>
      </c>
      <c r="J254" s="68"/>
      <c r="K254" s="79"/>
      <c r="L254" s="70" t="s">
        <v>1047</v>
      </c>
      <c r="M254" s="137" t="s">
        <v>1047</v>
      </c>
      <c r="N254" s="137" t="s">
        <v>1047</v>
      </c>
      <c r="O254" s="137" t="s">
        <v>1047</v>
      </c>
      <c r="P254" s="137" t="s">
        <v>1058</v>
      </c>
      <c r="Q254" s="137" t="s">
        <v>1058</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1053</v>
      </c>
      <c r="P263" s="66" t="s">
        <v>1057</v>
      </c>
      <c r="Q263" s="66" t="s">
        <v>1060</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1058</v>
      </c>
      <c r="Q264" s="70" t="s">
        <v>1058</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5.8</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148</v>
      </c>
      <c r="K269" s="81" t="str">
        <f t="shared" si="8"/>
        <v/>
      </c>
      <c r="L269" s="147">
        <v>26</v>
      </c>
      <c r="M269" s="147">
        <v>2</v>
      </c>
      <c r="N269" s="147">
        <v>29</v>
      </c>
      <c r="O269" s="147">
        <v>34</v>
      </c>
      <c r="P269" s="147">
        <v>28</v>
      </c>
      <c r="Q269" s="147">
        <v>29</v>
      </c>
    </row>
    <row r="270" spans="1:22" s="83" customFormat="1" ht="34.5" customHeight="1">
      <c r="A270" s="249" t="s">
        <v>725</v>
      </c>
      <c r="B270" s="120"/>
      <c r="C270" s="370"/>
      <c r="D270" s="370"/>
      <c r="E270" s="370"/>
      <c r="F270" s="370"/>
      <c r="G270" s="370" t="s">
        <v>148</v>
      </c>
      <c r="H270" s="370"/>
      <c r="I270" s="403"/>
      <c r="J270" s="266">
        <f t="shared" si="9"/>
        <v>2.8899999999999997</v>
      </c>
      <c r="K270" s="81" t="str">
        <f t="shared" si="8"/>
        <v/>
      </c>
      <c r="L270" s="148">
        <v>0</v>
      </c>
      <c r="M270" s="148">
        <v>0</v>
      </c>
      <c r="N270" s="148">
        <v>0.74</v>
      </c>
      <c r="O270" s="148">
        <v>0</v>
      </c>
      <c r="P270" s="148">
        <v>0</v>
      </c>
      <c r="Q270" s="148">
        <v>2.15</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71"/>
      <c r="D274" s="371"/>
      <c r="E274" s="371"/>
      <c r="F274" s="371"/>
      <c r="G274" s="370" t="s">
        <v>148</v>
      </c>
      <c r="H274" s="370"/>
      <c r="I274" s="403"/>
      <c r="J274" s="266">
        <f t="shared" si="9"/>
        <v>7.1</v>
      </c>
      <c r="K274" s="81" t="str">
        <f t="shared" si="8"/>
        <v/>
      </c>
      <c r="L274" s="148">
        <v>0.96</v>
      </c>
      <c r="M274" s="148">
        <v>0</v>
      </c>
      <c r="N274" s="148">
        <v>0.96</v>
      </c>
      <c r="O274" s="148">
        <v>1.76</v>
      </c>
      <c r="P274" s="148">
        <v>1.7</v>
      </c>
      <c r="Q274" s="148">
        <v>1.72</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5</v>
      </c>
      <c r="K277" s="81" t="str">
        <f t="shared" si="8"/>
        <v/>
      </c>
      <c r="L277" s="147">
        <v>1</v>
      </c>
      <c r="M277" s="147">
        <v>0</v>
      </c>
      <c r="N277" s="147">
        <v>1</v>
      </c>
      <c r="O277" s="147">
        <v>1</v>
      </c>
      <c r="P277" s="147">
        <v>1</v>
      </c>
      <c r="Q277" s="147">
        <v>1</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3</v>
      </c>
      <c r="K279" s="81" t="str">
        <f t="shared" si="8"/>
        <v/>
      </c>
      <c r="L279" s="147">
        <v>0</v>
      </c>
      <c r="M279" s="147">
        <v>0</v>
      </c>
      <c r="N279" s="147">
        <v>0</v>
      </c>
      <c r="O279" s="147">
        <v>2</v>
      </c>
      <c r="P279" s="147">
        <v>0</v>
      </c>
      <c r="Q279" s="147">
        <v>1</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0</v>
      </c>
      <c r="N281" s="147">
        <v>0</v>
      </c>
      <c r="O281" s="147">
        <v>1</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11</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0.8</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16</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0.8</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2</v>
      </c>
      <c r="K291" s="81" t="str">
        <f t="shared" si="8"/>
        <v/>
      </c>
      <c r="L291" s="147">
        <v>1</v>
      </c>
      <c r="M291" s="147">
        <v>1</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25</v>
      </c>
      <c r="M297" s="147">
        <v>3</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0.49</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2.54</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5</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1053</v>
      </c>
      <c r="P322" s="66" t="s">
        <v>1057</v>
      </c>
      <c r="Q322" s="66" t="s">
        <v>1060</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1058</v>
      </c>
      <c r="Q323" s="137" t="s">
        <v>1058</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1</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3</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1053</v>
      </c>
      <c r="P342" s="66" t="s">
        <v>1057</v>
      </c>
      <c r="Q342" s="66" t="s">
        <v>1060</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1058</v>
      </c>
      <c r="Q343" s="137" t="s">
        <v>1058</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1053</v>
      </c>
      <c r="P367" s="66" t="s">
        <v>1057</v>
      </c>
      <c r="Q367" s="66" t="s">
        <v>1060</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1058</v>
      </c>
      <c r="Q368" s="137" t="s">
        <v>1058</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1053</v>
      </c>
      <c r="P390" s="66" t="s">
        <v>1057</v>
      </c>
      <c r="Q390" s="66" t="s">
        <v>1060</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1058</v>
      </c>
      <c r="Q391" s="70" t="s">
        <v>1058</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3757</v>
      </c>
      <c r="K392" s="81" t="str">
        <f t="shared" ref="K392:K397" si="12">IF(OR(COUNTIF(L392:Q392,"未確認")&gt;0,COUNTIF(L392:Q392,"~*")&gt;0),"※","")</f>
        <v/>
      </c>
      <c r="L392" s="147">
        <v>1563</v>
      </c>
      <c r="M392" s="147">
        <v>6</v>
      </c>
      <c r="N392" s="147">
        <v>454</v>
      </c>
      <c r="O392" s="147">
        <v>445</v>
      </c>
      <c r="P392" s="147">
        <v>777</v>
      </c>
      <c r="Q392" s="147">
        <v>512</v>
      </c>
    </row>
    <row r="393" spans="1:22" s="83" customFormat="1" ht="34.5" customHeight="1">
      <c r="A393" s="249" t="s">
        <v>773</v>
      </c>
      <c r="B393" s="84"/>
      <c r="C393" s="369"/>
      <c r="D393" s="379"/>
      <c r="E393" s="319" t="s">
        <v>224</v>
      </c>
      <c r="F393" s="320"/>
      <c r="G393" s="320"/>
      <c r="H393" s="321"/>
      <c r="I393" s="342"/>
      <c r="J393" s="140">
        <f t="shared" si="11"/>
        <v>2131</v>
      </c>
      <c r="K393" s="81" t="str">
        <f t="shared" si="12"/>
        <v/>
      </c>
      <c r="L393" s="147">
        <v>69</v>
      </c>
      <c r="M393" s="147">
        <v>6</v>
      </c>
      <c r="N393" s="147">
        <v>447</v>
      </c>
      <c r="O393" s="147">
        <v>419</v>
      </c>
      <c r="P393" s="147">
        <v>703</v>
      </c>
      <c r="Q393" s="147">
        <v>487</v>
      </c>
    </row>
    <row r="394" spans="1:22" s="83" customFormat="1" ht="34.5" customHeight="1">
      <c r="A394" s="250" t="s">
        <v>774</v>
      </c>
      <c r="B394" s="84"/>
      <c r="C394" s="369"/>
      <c r="D394" s="380"/>
      <c r="E394" s="319" t="s">
        <v>225</v>
      </c>
      <c r="F394" s="320"/>
      <c r="G394" s="320"/>
      <c r="H394" s="321"/>
      <c r="I394" s="342"/>
      <c r="J394" s="140">
        <f t="shared" si="11"/>
        <v>235</v>
      </c>
      <c r="K394" s="81" t="str">
        <f t="shared" si="12"/>
        <v/>
      </c>
      <c r="L394" s="147">
        <v>187</v>
      </c>
      <c r="M394" s="147">
        <v>0</v>
      </c>
      <c r="N394" s="147">
        <v>1</v>
      </c>
      <c r="O394" s="147">
        <v>7</v>
      </c>
      <c r="P394" s="147">
        <v>32</v>
      </c>
      <c r="Q394" s="147">
        <v>8</v>
      </c>
    </row>
    <row r="395" spans="1:22" s="83" customFormat="1" ht="34.5" customHeight="1">
      <c r="A395" s="250" t="s">
        <v>775</v>
      </c>
      <c r="B395" s="84"/>
      <c r="C395" s="369"/>
      <c r="D395" s="381"/>
      <c r="E395" s="319" t="s">
        <v>226</v>
      </c>
      <c r="F395" s="320"/>
      <c r="G395" s="320"/>
      <c r="H395" s="321"/>
      <c r="I395" s="342"/>
      <c r="J395" s="140">
        <f t="shared" si="11"/>
        <v>1391</v>
      </c>
      <c r="K395" s="81" t="str">
        <f t="shared" si="12"/>
        <v/>
      </c>
      <c r="L395" s="147">
        <v>1307</v>
      </c>
      <c r="M395" s="147">
        <v>0</v>
      </c>
      <c r="N395" s="147">
        <v>6</v>
      </c>
      <c r="O395" s="147">
        <v>19</v>
      </c>
      <c r="P395" s="147">
        <v>42</v>
      </c>
      <c r="Q395" s="147">
        <v>17</v>
      </c>
    </row>
    <row r="396" spans="1:22" s="83" customFormat="1" ht="34.5" customHeight="1">
      <c r="A396" s="250" t="s">
        <v>776</v>
      </c>
      <c r="B396" s="1"/>
      <c r="C396" s="369"/>
      <c r="D396" s="319" t="s">
        <v>227</v>
      </c>
      <c r="E396" s="320"/>
      <c r="F396" s="320"/>
      <c r="G396" s="320"/>
      <c r="H396" s="321"/>
      <c r="I396" s="342"/>
      <c r="J396" s="140">
        <f t="shared" si="11"/>
        <v>28104</v>
      </c>
      <c r="K396" s="81" t="str">
        <f t="shared" si="12"/>
        <v/>
      </c>
      <c r="L396" s="147">
        <v>2034</v>
      </c>
      <c r="M396" s="147">
        <v>245</v>
      </c>
      <c r="N396" s="147">
        <v>2287</v>
      </c>
      <c r="O396" s="147">
        <v>7096</v>
      </c>
      <c r="P396" s="147">
        <v>8365</v>
      </c>
      <c r="Q396" s="147">
        <v>8077</v>
      </c>
    </row>
    <row r="397" spans="1:22" s="83" customFormat="1" ht="34.5" customHeight="1">
      <c r="A397" s="250" t="s">
        <v>777</v>
      </c>
      <c r="B397" s="119"/>
      <c r="C397" s="369"/>
      <c r="D397" s="319" t="s">
        <v>228</v>
      </c>
      <c r="E397" s="320"/>
      <c r="F397" s="320"/>
      <c r="G397" s="320"/>
      <c r="H397" s="321"/>
      <c r="I397" s="343"/>
      <c r="J397" s="140">
        <f t="shared" si="11"/>
        <v>2817</v>
      </c>
      <c r="K397" s="81" t="str">
        <f t="shared" si="12"/>
        <v/>
      </c>
      <c r="L397" s="147">
        <v>629</v>
      </c>
      <c r="M397" s="147">
        <v>6</v>
      </c>
      <c r="N397" s="147">
        <v>456</v>
      </c>
      <c r="O397" s="147">
        <v>448</v>
      </c>
      <c r="P397" s="147">
        <v>761</v>
      </c>
      <c r="Q397" s="147">
        <v>517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1053</v>
      </c>
      <c r="P403" s="66" t="s">
        <v>1057</v>
      </c>
      <c r="Q403" s="66" t="s">
        <v>1060</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1058</v>
      </c>
      <c r="Q404" s="70" t="s">
        <v>1058</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3856</v>
      </c>
      <c r="K405" s="81" t="str">
        <f t="shared" ref="K405:K422" si="14">IF(OR(COUNTIF(L405:Q405,"未確認")&gt;0,COUNTIF(L405:Q405,"~*")&gt;0),"※","")</f>
        <v/>
      </c>
      <c r="L405" s="147">
        <v>1563</v>
      </c>
      <c r="M405" s="147">
        <v>6</v>
      </c>
      <c r="N405" s="147">
        <v>454</v>
      </c>
      <c r="O405" s="147">
        <v>544</v>
      </c>
      <c r="P405" s="147">
        <v>777</v>
      </c>
      <c r="Q405" s="147">
        <v>512</v>
      </c>
    </row>
    <row r="406" spans="1:22" s="83" customFormat="1" ht="34.5" customHeight="1">
      <c r="A406" s="251" t="s">
        <v>779</v>
      </c>
      <c r="B406" s="119"/>
      <c r="C406" s="368"/>
      <c r="D406" s="374" t="s">
        <v>233</v>
      </c>
      <c r="E406" s="376" t="s">
        <v>234</v>
      </c>
      <c r="F406" s="377"/>
      <c r="G406" s="377"/>
      <c r="H406" s="378"/>
      <c r="I406" s="360"/>
      <c r="J406" s="140">
        <f t="shared" si="13"/>
        <v>1876</v>
      </c>
      <c r="K406" s="81" t="str">
        <f t="shared" si="14"/>
        <v/>
      </c>
      <c r="L406" s="147">
        <v>67</v>
      </c>
      <c r="M406" s="147">
        <v>6</v>
      </c>
      <c r="N406" s="147">
        <v>447</v>
      </c>
      <c r="O406" s="147">
        <v>447</v>
      </c>
      <c r="P406" s="147">
        <v>487</v>
      </c>
      <c r="Q406" s="147">
        <v>422</v>
      </c>
    </row>
    <row r="407" spans="1:22" s="83" customFormat="1" ht="34.5" customHeight="1">
      <c r="A407" s="251" t="s">
        <v>780</v>
      </c>
      <c r="B407" s="119"/>
      <c r="C407" s="368"/>
      <c r="D407" s="368"/>
      <c r="E407" s="319" t="s">
        <v>235</v>
      </c>
      <c r="F407" s="320"/>
      <c r="G407" s="320"/>
      <c r="H407" s="321"/>
      <c r="I407" s="360"/>
      <c r="J407" s="140">
        <f t="shared" si="13"/>
        <v>1513</v>
      </c>
      <c r="K407" s="81" t="str">
        <f t="shared" si="14"/>
        <v/>
      </c>
      <c r="L407" s="147">
        <v>1081</v>
      </c>
      <c r="M407" s="147">
        <v>0</v>
      </c>
      <c r="N407" s="147">
        <v>4</v>
      </c>
      <c r="O407" s="147">
        <v>77</v>
      </c>
      <c r="P407" s="147">
        <v>275</v>
      </c>
      <c r="Q407" s="147">
        <v>76</v>
      </c>
    </row>
    <row r="408" spans="1:22" s="83" customFormat="1" ht="34.5" customHeight="1">
      <c r="A408" s="251" t="s">
        <v>781</v>
      </c>
      <c r="B408" s="119"/>
      <c r="C408" s="368"/>
      <c r="D408" s="368"/>
      <c r="E408" s="319" t="s">
        <v>236</v>
      </c>
      <c r="F408" s="320"/>
      <c r="G408" s="320"/>
      <c r="H408" s="321"/>
      <c r="I408" s="360"/>
      <c r="J408" s="140">
        <f t="shared" si="13"/>
        <v>273</v>
      </c>
      <c r="K408" s="81" t="str">
        <f t="shared" si="14"/>
        <v/>
      </c>
      <c r="L408" s="147">
        <v>234</v>
      </c>
      <c r="M408" s="147">
        <v>0</v>
      </c>
      <c r="N408" s="147">
        <v>2</v>
      </c>
      <c r="O408" s="147">
        <v>14</v>
      </c>
      <c r="P408" s="147">
        <v>13</v>
      </c>
      <c r="Q408" s="147">
        <v>10</v>
      </c>
    </row>
    <row r="409" spans="1:22" s="83" customFormat="1" ht="34.5" customHeight="1">
      <c r="A409" s="251" t="s">
        <v>782</v>
      </c>
      <c r="B409" s="119"/>
      <c r="C409" s="368"/>
      <c r="D409" s="368"/>
      <c r="E409" s="316" t="s">
        <v>986</v>
      </c>
      <c r="F409" s="317"/>
      <c r="G409" s="317"/>
      <c r="H409" s="318"/>
      <c r="I409" s="360"/>
      <c r="J409" s="140">
        <f t="shared" si="13"/>
        <v>70</v>
      </c>
      <c r="K409" s="81" t="str">
        <f t="shared" si="14"/>
        <v/>
      </c>
      <c r="L409" s="147">
        <v>63</v>
      </c>
      <c r="M409" s="147">
        <v>0</v>
      </c>
      <c r="N409" s="147">
        <v>0</v>
      </c>
      <c r="O409" s="147">
        <v>6</v>
      </c>
      <c r="P409" s="147">
        <v>0</v>
      </c>
      <c r="Q409" s="147">
        <v>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124</v>
      </c>
      <c r="K412" s="81" t="str">
        <f t="shared" si="14"/>
        <v/>
      </c>
      <c r="L412" s="147">
        <v>118</v>
      </c>
      <c r="M412" s="147">
        <v>0</v>
      </c>
      <c r="N412" s="147">
        <v>1</v>
      </c>
      <c r="O412" s="147">
        <v>0</v>
      </c>
      <c r="P412" s="147">
        <v>2</v>
      </c>
      <c r="Q412" s="147">
        <v>3</v>
      </c>
    </row>
    <row r="413" spans="1:22" s="83" customFormat="1" ht="34.5" customHeight="1">
      <c r="A413" s="251" t="s">
        <v>786</v>
      </c>
      <c r="B413" s="119"/>
      <c r="C413" s="368"/>
      <c r="D413" s="319" t="s">
        <v>251</v>
      </c>
      <c r="E413" s="320"/>
      <c r="F413" s="320"/>
      <c r="G413" s="320"/>
      <c r="H413" s="321"/>
      <c r="I413" s="360"/>
      <c r="J413" s="140">
        <f t="shared" si="13"/>
        <v>2817</v>
      </c>
      <c r="K413" s="81" t="str">
        <f t="shared" si="14"/>
        <v/>
      </c>
      <c r="L413" s="147">
        <v>629</v>
      </c>
      <c r="M413" s="147">
        <v>6</v>
      </c>
      <c r="N413" s="147">
        <v>456</v>
      </c>
      <c r="O413" s="147">
        <v>448</v>
      </c>
      <c r="P413" s="147">
        <v>761</v>
      </c>
      <c r="Q413" s="147">
        <v>517</v>
      </c>
    </row>
    <row r="414" spans="1:22" s="83" customFormat="1" ht="34.5" customHeight="1">
      <c r="A414" s="251" t="s">
        <v>787</v>
      </c>
      <c r="B414" s="119"/>
      <c r="C414" s="368"/>
      <c r="D414" s="374" t="s">
        <v>240</v>
      </c>
      <c r="E414" s="376" t="s">
        <v>241</v>
      </c>
      <c r="F414" s="377"/>
      <c r="G414" s="377"/>
      <c r="H414" s="378"/>
      <c r="I414" s="360"/>
      <c r="J414" s="140">
        <f t="shared" si="13"/>
        <v>865</v>
      </c>
      <c r="K414" s="81" t="str">
        <f t="shared" si="14"/>
        <v/>
      </c>
      <c r="L414" s="147">
        <v>349</v>
      </c>
      <c r="M414" s="147">
        <v>3</v>
      </c>
      <c r="N414" s="147">
        <v>355</v>
      </c>
      <c r="O414" s="147">
        <v>58</v>
      </c>
      <c r="P414" s="147">
        <v>68</v>
      </c>
      <c r="Q414" s="147">
        <v>32</v>
      </c>
    </row>
    <row r="415" spans="1:22" s="83" customFormat="1" ht="34.5" customHeight="1">
      <c r="A415" s="251" t="s">
        <v>788</v>
      </c>
      <c r="B415" s="119"/>
      <c r="C415" s="368"/>
      <c r="D415" s="368"/>
      <c r="E415" s="319" t="s">
        <v>242</v>
      </c>
      <c r="F415" s="320"/>
      <c r="G415" s="320"/>
      <c r="H415" s="321"/>
      <c r="I415" s="360"/>
      <c r="J415" s="140">
        <f t="shared" si="13"/>
        <v>1080</v>
      </c>
      <c r="K415" s="81" t="str">
        <f t="shared" si="14"/>
        <v/>
      </c>
      <c r="L415" s="147">
        <v>14</v>
      </c>
      <c r="M415" s="147">
        <v>0</v>
      </c>
      <c r="N415" s="147">
        <v>12</v>
      </c>
      <c r="O415" s="147">
        <v>160</v>
      </c>
      <c r="P415" s="147">
        <v>585</v>
      </c>
      <c r="Q415" s="147">
        <v>309</v>
      </c>
    </row>
    <row r="416" spans="1:22" s="83" customFormat="1" ht="34.5" customHeight="1">
      <c r="A416" s="251" t="s">
        <v>789</v>
      </c>
      <c r="B416" s="119"/>
      <c r="C416" s="368"/>
      <c r="D416" s="368"/>
      <c r="E416" s="319" t="s">
        <v>243</v>
      </c>
      <c r="F416" s="320"/>
      <c r="G416" s="320"/>
      <c r="H416" s="321"/>
      <c r="I416" s="360"/>
      <c r="J416" s="140">
        <f t="shared" si="13"/>
        <v>511</v>
      </c>
      <c r="K416" s="81" t="str">
        <f t="shared" si="14"/>
        <v/>
      </c>
      <c r="L416" s="147">
        <v>41</v>
      </c>
      <c r="M416" s="147">
        <v>1</v>
      </c>
      <c r="N416" s="147">
        <v>25</v>
      </c>
      <c r="O416" s="147">
        <v>195</v>
      </c>
      <c r="P416" s="147">
        <v>88</v>
      </c>
      <c r="Q416" s="147">
        <v>161</v>
      </c>
    </row>
    <row r="417" spans="1:22" s="83" customFormat="1" ht="34.5" customHeight="1">
      <c r="A417" s="251" t="s">
        <v>790</v>
      </c>
      <c r="B417" s="119"/>
      <c r="C417" s="368"/>
      <c r="D417" s="368"/>
      <c r="E417" s="319" t="s">
        <v>244</v>
      </c>
      <c r="F417" s="320"/>
      <c r="G417" s="320"/>
      <c r="H417" s="321"/>
      <c r="I417" s="360"/>
      <c r="J417" s="140">
        <f t="shared" si="13"/>
        <v>3</v>
      </c>
      <c r="K417" s="81" t="str">
        <f t="shared" si="14"/>
        <v/>
      </c>
      <c r="L417" s="147">
        <v>0</v>
      </c>
      <c r="M417" s="147">
        <v>0</v>
      </c>
      <c r="N417" s="147">
        <v>0</v>
      </c>
      <c r="O417" s="147">
        <v>0</v>
      </c>
      <c r="P417" s="147">
        <v>1</v>
      </c>
      <c r="Q417" s="147">
        <v>2</v>
      </c>
    </row>
    <row r="418" spans="1:22" s="83" customFormat="1" ht="34.5" customHeight="1">
      <c r="A418" s="251" t="s">
        <v>791</v>
      </c>
      <c r="B418" s="119"/>
      <c r="C418" s="368"/>
      <c r="D418" s="368"/>
      <c r="E418" s="319" t="s">
        <v>245</v>
      </c>
      <c r="F418" s="320"/>
      <c r="G418" s="320"/>
      <c r="H418" s="321"/>
      <c r="I418" s="360"/>
      <c r="J418" s="140">
        <f t="shared" si="13"/>
        <v>3</v>
      </c>
      <c r="K418" s="81" t="str">
        <f t="shared" si="14"/>
        <v/>
      </c>
      <c r="L418" s="147">
        <v>0</v>
      </c>
      <c r="M418" s="147">
        <v>0</v>
      </c>
      <c r="N418" s="147">
        <v>0</v>
      </c>
      <c r="O418" s="147">
        <v>0</v>
      </c>
      <c r="P418" s="147">
        <v>1</v>
      </c>
      <c r="Q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16</v>
      </c>
      <c r="K420" s="81" t="str">
        <f t="shared" si="14"/>
        <v/>
      </c>
      <c r="L420" s="147">
        <v>0</v>
      </c>
      <c r="M420" s="147">
        <v>0</v>
      </c>
      <c r="N420" s="147">
        <v>0</v>
      </c>
      <c r="O420" s="147">
        <v>6</v>
      </c>
      <c r="P420" s="147">
        <v>8</v>
      </c>
      <c r="Q420" s="147">
        <v>2</v>
      </c>
    </row>
    <row r="421" spans="1:22" s="83" customFormat="1" ht="34.5" customHeight="1">
      <c r="A421" s="251" t="s">
        <v>794</v>
      </c>
      <c r="B421" s="119"/>
      <c r="C421" s="368"/>
      <c r="D421" s="368"/>
      <c r="E421" s="319" t="s">
        <v>247</v>
      </c>
      <c r="F421" s="320"/>
      <c r="G421" s="320"/>
      <c r="H421" s="321"/>
      <c r="I421" s="360"/>
      <c r="J421" s="140">
        <f t="shared" si="13"/>
        <v>330</v>
      </c>
      <c r="K421" s="81" t="str">
        <f t="shared" si="14"/>
        <v/>
      </c>
      <c r="L421" s="147">
        <v>223</v>
      </c>
      <c r="M421" s="147">
        <v>2</v>
      </c>
      <c r="N421" s="147">
        <v>64</v>
      </c>
      <c r="O421" s="147">
        <v>26</v>
      </c>
      <c r="P421" s="147">
        <v>8</v>
      </c>
      <c r="Q421" s="147">
        <v>7</v>
      </c>
    </row>
    <row r="422" spans="1:22" s="83" customFormat="1" ht="34.5" customHeight="1">
      <c r="A422" s="251" t="s">
        <v>795</v>
      </c>
      <c r="B422" s="119"/>
      <c r="C422" s="368"/>
      <c r="D422" s="368"/>
      <c r="E422" s="319" t="s">
        <v>166</v>
      </c>
      <c r="F422" s="320"/>
      <c r="G422" s="320"/>
      <c r="H422" s="321"/>
      <c r="I422" s="361"/>
      <c r="J422" s="140">
        <f t="shared" si="13"/>
        <v>9</v>
      </c>
      <c r="K422" s="81" t="str">
        <f t="shared" si="14"/>
        <v/>
      </c>
      <c r="L422" s="147">
        <v>2</v>
      </c>
      <c r="M422" s="147">
        <v>0</v>
      </c>
      <c r="N422" s="147">
        <v>0</v>
      </c>
      <c r="O422" s="147">
        <v>3</v>
      </c>
      <c r="P422" s="147">
        <v>2</v>
      </c>
      <c r="Q422" s="147">
        <v>2</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1053</v>
      </c>
      <c r="P428" s="66" t="s">
        <v>1057</v>
      </c>
      <c r="Q428" s="66" t="s">
        <v>1060</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1058</v>
      </c>
      <c r="Q429" s="70" t="s">
        <v>1058</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1952</v>
      </c>
      <c r="K430" s="193" t="str">
        <f>IF(OR(COUNTIF(L430:Q430,"未確認")&gt;0,COUNTIF(L430:Q430,"~*")&gt;0),"※","")</f>
        <v/>
      </c>
      <c r="L430" s="147">
        <v>280</v>
      </c>
      <c r="M430" s="147">
        <v>3</v>
      </c>
      <c r="N430" s="147">
        <v>101</v>
      </c>
      <c r="O430" s="147">
        <v>390</v>
      </c>
      <c r="P430" s="147">
        <v>693</v>
      </c>
      <c r="Q430" s="147">
        <v>485</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18</v>
      </c>
      <c r="K431" s="193" t="str">
        <f>IF(OR(COUNTIF(L431:Q431,"未確認")&gt;0,COUNTIF(L431:Q431,"~*")&gt;0),"※","")</f>
        <v/>
      </c>
      <c r="L431" s="147">
        <v>1</v>
      </c>
      <c r="M431" s="147">
        <v>0</v>
      </c>
      <c r="N431" s="147">
        <v>1</v>
      </c>
      <c r="O431" s="147">
        <v>2</v>
      </c>
      <c r="P431" s="147">
        <v>3</v>
      </c>
      <c r="Q431" s="147">
        <v>11</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113</v>
      </c>
      <c r="K432" s="193" t="str">
        <f>IF(OR(COUNTIF(L432:Q432,"未確認")&gt;0,COUNTIF(L432:Q432,"~*")&gt;0),"※","")</f>
        <v/>
      </c>
      <c r="L432" s="147">
        <v>7</v>
      </c>
      <c r="M432" s="147">
        <v>0</v>
      </c>
      <c r="N432" s="147">
        <v>8</v>
      </c>
      <c r="O432" s="147">
        <v>36</v>
      </c>
      <c r="P432" s="147">
        <v>32</v>
      </c>
      <c r="Q432" s="147">
        <v>30</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1581</v>
      </c>
      <c r="K433" s="193" t="str">
        <f>IF(OR(COUNTIF(L433:Q433,"未確認")&gt;0,COUNTIF(L433:Q433,"~*")&gt;0),"※","")</f>
        <v/>
      </c>
      <c r="L433" s="147">
        <v>251</v>
      </c>
      <c r="M433" s="147">
        <v>3</v>
      </c>
      <c r="N433" s="147">
        <v>81</v>
      </c>
      <c r="O433" s="147">
        <v>243</v>
      </c>
      <c r="P433" s="147">
        <v>611</v>
      </c>
      <c r="Q433" s="147">
        <v>392</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240</v>
      </c>
      <c r="K434" s="193" t="str">
        <f>IF(OR(COUNTIF(L434:Q434,"未確認")&gt;0,COUNTIF(L434:Q434,"~*")&gt;0),"※","")</f>
        <v/>
      </c>
      <c r="L434" s="147">
        <v>21</v>
      </c>
      <c r="M434" s="147">
        <v>0</v>
      </c>
      <c r="N434" s="147">
        <v>11</v>
      </c>
      <c r="O434" s="147">
        <v>109</v>
      </c>
      <c r="P434" s="147">
        <v>47</v>
      </c>
      <c r="Q434" s="147">
        <v>52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1053</v>
      </c>
      <c r="P441" s="66" t="s">
        <v>1057</v>
      </c>
      <c r="Q441" s="66" t="s">
        <v>1060</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1058</v>
      </c>
      <c r="Q442" s="70" t="s">
        <v>1058</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1053</v>
      </c>
      <c r="P466" s="66" t="s">
        <v>1057</v>
      </c>
      <c r="Q466" s="66" t="s">
        <v>1060</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1058</v>
      </c>
      <c r="Q467" s="70" t="s">
        <v>1058</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70</v>
      </c>
      <c r="K468" s="201" t="str">
        <f t="shared" ref="K468:K475" si="16">IF(OR(COUNTIF(L468:Q468,"未確認")&gt;0,COUNTIF(L468:Q468,"*")&gt;0),"※","")</f>
        <v>※</v>
      </c>
      <c r="L468" s="117">
        <v>19</v>
      </c>
      <c r="M468" s="117">
        <v>0</v>
      </c>
      <c r="N468" s="117">
        <v>19</v>
      </c>
      <c r="O468" s="117" t="s">
        <v>541</v>
      </c>
      <c r="P468" s="117">
        <v>22</v>
      </c>
      <c r="Q468" s="117">
        <v>10</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t="s">
        <v>541</v>
      </c>
      <c r="M469" s="117">
        <v>0</v>
      </c>
      <c r="N469" s="117" t="s">
        <v>541</v>
      </c>
      <c r="O469" s="117" t="s">
        <v>541</v>
      </c>
      <c r="P469" s="117">
        <v>0</v>
      </c>
      <c r="Q469" s="117" t="s">
        <v>541</v>
      </c>
      <c r="R469" s="8"/>
      <c r="S469" s="8"/>
      <c r="T469" s="8"/>
      <c r="U469" s="8"/>
      <c r="V469" s="8"/>
    </row>
    <row r="470" spans="1:22" ht="34.5" customHeight="1">
      <c r="A470" s="252" t="s">
        <v>813</v>
      </c>
      <c r="B470" s="1"/>
      <c r="C470" s="202"/>
      <c r="D470" s="355"/>
      <c r="E470" s="319" t="s">
        <v>286</v>
      </c>
      <c r="F470" s="320"/>
      <c r="G470" s="320"/>
      <c r="H470" s="321"/>
      <c r="I470" s="353"/>
      <c r="J470" s="116">
        <f t="shared" si="17"/>
        <v>10</v>
      </c>
      <c r="K470" s="201" t="str">
        <f t="shared" si="16"/>
        <v>※</v>
      </c>
      <c r="L470" s="117">
        <v>10</v>
      </c>
      <c r="M470" s="117">
        <v>0</v>
      </c>
      <c r="N470" s="117" t="s">
        <v>541</v>
      </c>
      <c r="O470" s="117" t="s">
        <v>541</v>
      </c>
      <c r="P470" s="117">
        <v>0</v>
      </c>
      <c r="Q470" s="117" t="s">
        <v>541</v>
      </c>
      <c r="R470" s="8"/>
      <c r="S470" s="8"/>
      <c r="T470" s="8"/>
      <c r="U470" s="8"/>
      <c r="V470" s="8"/>
    </row>
    <row r="471" spans="1:22" ht="34.5" customHeight="1">
      <c r="A471" s="252" t="s">
        <v>814</v>
      </c>
      <c r="B471" s="1"/>
      <c r="C471" s="202"/>
      <c r="D471" s="355"/>
      <c r="E471" s="319" t="s">
        <v>287</v>
      </c>
      <c r="F471" s="320"/>
      <c r="G471" s="320"/>
      <c r="H471" s="321"/>
      <c r="I471" s="353"/>
      <c r="J471" s="116">
        <f t="shared" si="17"/>
        <v>10</v>
      </c>
      <c r="K471" s="201" t="str">
        <f t="shared" si="16"/>
        <v>※</v>
      </c>
      <c r="L471" s="117">
        <v>10</v>
      </c>
      <c r="M471" s="117">
        <v>0</v>
      </c>
      <c r="N471" s="117" t="s">
        <v>541</v>
      </c>
      <c r="O471" s="117" t="s">
        <v>541</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t="s">
        <v>541</v>
      </c>
      <c r="O473" s="117" t="s">
        <v>541</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5"/>
      <c r="E476" s="319" t="s">
        <v>292</v>
      </c>
      <c r="F476" s="320"/>
      <c r="G476" s="320"/>
      <c r="H476" s="321"/>
      <c r="I476" s="353"/>
      <c r="J476" s="116">
        <f t="shared" si="17"/>
        <v>45</v>
      </c>
      <c r="K476" s="201" t="str">
        <f>IF(OR(COUNTIF(L476:Q476,"未確認")&gt;0,COUNTIF(L476:Q476,"~")&gt;0),"※","")</f>
        <v/>
      </c>
      <c r="L476" s="117" t="s">
        <v>541</v>
      </c>
      <c r="M476" s="117">
        <v>0</v>
      </c>
      <c r="N476" s="117">
        <v>22</v>
      </c>
      <c r="O476" s="117">
        <v>0</v>
      </c>
      <c r="P476" s="117">
        <v>23</v>
      </c>
      <c r="Q476" s="117" t="s">
        <v>541</v>
      </c>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IF(OR(COUNTIF(L477:Q477,"未確認")&gt;0,COUNTIF(L477:Q477,"*")&gt;0),"※","")</f>
        <v>※</v>
      </c>
      <c r="L477" s="117" t="s">
        <v>541</v>
      </c>
      <c r="M477" s="117">
        <v>0</v>
      </c>
      <c r="N477" s="117" t="s">
        <v>541</v>
      </c>
      <c r="O477" s="117">
        <v>0</v>
      </c>
      <c r="P477" s="117">
        <v>0</v>
      </c>
      <c r="Q477" s="117" t="s">
        <v>541</v>
      </c>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11</v>
      </c>
      <c r="K481" s="201" t="str">
        <f t="shared" si="18"/>
        <v>※</v>
      </c>
      <c r="L481" s="117">
        <v>11</v>
      </c>
      <c r="M481" s="117">
        <v>0</v>
      </c>
      <c r="N481" s="117" t="s">
        <v>541</v>
      </c>
      <c r="O481" s="117" t="s">
        <v>541</v>
      </c>
      <c r="P481" s="117">
        <v>0</v>
      </c>
      <c r="Q481" s="117" t="s">
        <v>541</v>
      </c>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IF(SUM(L482:Q482)=0,IF(COUNTIF(L482:Q482,"未確認")&gt;0,"未確認",IF(COUNTIF(L482:Q482,"~*")&gt;0,"*",SUM(L482:Q482))),SUM(L482:Q482))</f>
        <v>*</v>
      </c>
      <c r="K482" s="201" t="str">
        <f t="shared" si="18"/>
        <v>※</v>
      </c>
      <c r="L482" s="117">
        <v>0</v>
      </c>
      <c r="M482" s="117">
        <v>0</v>
      </c>
      <c r="N482" s="117">
        <v>0</v>
      </c>
      <c r="O482" s="117" t="s">
        <v>541</v>
      </c>
      <c r="P482" s="117">
        <v>0</v>
      </c>
      <c r="Q482" s="117">
        <v>0</v>
      </c>
      <c r="R482" s="8"/>
      <c r="S482" s="8"/>
      <c r="T482" s="8"/>
      <c r="U482" s="8"/>
      <c r="V482" s="8"/>
    </row>
    <row r="483" spans="1:22" ht="34.5" customHeight="1">
      <c r="A483" s="252" t="s">
        <v>825</v>
      </c>
      <c r="B483" s="1"/>
      <c r="C483" s="202"/>
      <c r="D483" s="355"/>
      <c r="E483" s="319" t="s">
        <v>286</v>
      </c>
      <c r="F483" s="320"/>
      <c r="G483" s="320"/>
      <c r="H483" s="321"/>
      <c r="I483" s="353"/>
      <c r="J483" s="116">
        <f t="shared" si="19"/>
        <v>10</v>
      </c>
      <c r="K483" s="201" t="str">
        <f t="shared" si="18"/>
        <v>※</v>
      </c>
      <c r="L483" s="117">
        <v>10</v>
      </c>
      <c r="M483" s="117">
        <v>0</v>
      </c>
      <c r="N483" s="117" t="s">
        <v>541</v>
      </c>
      <c r="O483" s="117" t="s">
        <v>541</v>
      </c>
      <c r="P483" s="117">
        <v>0</v>
      </c>
      <c r="Q483" s="117" t="s">
        <v>541</v>
      </c>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v>0</v>
      </c>
      <c r="N484" s="117">
        <v>0</v>
      </c>
      <c r="O484" s="117" t="s">
        <v>541</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t="s">
        <v>541</v>
      </c>
      <c r="M489" s="117">
        <v>0</v>
      </c>
      <c r="N489" s="117" t="s">
        <v>541</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t="s">
        <v>541</v>
      </c>
      <c r="O490" s="117">
        <v>0</v>
      </c>
      <c r="P490" s="117">
        <v>0</v>
      </c>
      <c r="Q490" s="117" t="s">
        <v>541</v>
      </c>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t="str">
        <f t="shared" si="19"/>
        <v>*</v>
      </c>
      <c r="K494" s="201" t="str">
        <f t="shared" si="18"/>
        <v>※</v>
      </c>
      <c r="L494" s="117" t="s">
        <v>541</v>
      </c>
      <c r="M494" s="117">
        <v>0</v>
      </c>
      <c r="N494" s="117" t="s">
        <v>541</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v>0</v>
      </c>
      <c r="O496" s="117">
        <v>0</v>
      </c>
      <c r="P496" s="117">
        <v>0</v>
      </c>
      <c r="Q496" s="117" t="s">
        <v>541</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1053</v>
      </c>
      <c r="P502" s="66" t="s">
        <v>1057</v>
      </c>
      <c r="Q502" s="66" t="s">
        <v>1060</v>
      </c>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1058</v>
      </c>
      <c r="Q503" s="70" t="s">
        <v>1058</v>
      </c>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t="s">
        <v>541</v>
      </c>
      <c r="O505" s="117">
        <v>0</v>
      </c>
      <c r="P505" s="117" t="s">
        <v>541</v>
      </c>
      <c r="Q505" s="117" t="s">
        <v>541</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1053</v>
      </c>
      <c r="P514" s="66" t="s">
        <v>1057</v>
      </c>
      <c r="Q514" s="66" t="s">
        <v>1060</v>
      </c>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1058</v>
      </c>
      <c r="Q515" s="70" t="s">
        <v>1058</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t="str">
        <f>IF(SUM(L517:Q517)=0,IF(COUNTIF(L517:Q517,"未確認")&gt;0,"未確認",IF(COUNTIF(L517:Q517,"~*")&gt;0,"*",SUM(L517:Q517))),SUM(L517:Q517))</f>
        <v>*</v>
      </c>
      <c r="K517" s="201" t="str">
        <f>IF(OR(COUNTIF(L517:Q517,"未確認")&gt;0,COUNTIF(L517:Q517,"*")&gt;0),"※","")</f>
        <v>※</v>
      </c>
      <c r="L517" s="117" t="s">
        <v>541</v>
      </c>
      <c r="M517" s="117">
        <v>0</v>
      </c>
      <c r="N517" s="117" t="s">
        <v>541</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1053</v>
      </c>
      <c r="P520" s="66" t="s">
        <v>1057</v>
      </c>
      <c r="Q520" s="66" t="s">
        <v>1060</v>
      </c>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1058</v>
      </c>
      <c r="Q521" s="70" t="s">
        <v>1058</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12</v>
      </c>
      <c r="K522" s="201" t="str">
        <f>IF(OR(COUNTIF(L522:Q522,"未確認")&gt;0,COUNTIF(L522:Q522,"*")&gt;0),"※","")</f>
        <v>※</v>
      </c>
      <c r="L522" s="117">
        <v>0</v>
      </c>
      <c r="M522" s="117">
        <v>0</v>
      </c>
      <c r="N522" s="117" t="s">
        <v>541</v>
      </c>
      <c r="O522" s="117">
        <v>0</v>
      </c>
      <c r="P522" s="117">
        <v>12</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1053</v>
      </c>
      <c r="P525" s="66" t="s">
        <v>1057</v>
      </c>
      <c r="Q525" s="66" t="s">
        <v>1060</v>
      </c>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1058</v>
      </c>
      <c r="Q526" s="70" t="s">
        <v>1058</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1053</v>
      </c>
      <c r="P530" s="66" t="s">
        <v>1057</v>
      </c>
      <c r="Q530" s="66" t="s">
        <v>1060</v>
      </c>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1058</v>
      </c>
      <c r="Q531" s="70" t="s">
        <v>1058</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10</v>
      </c>
      <c r="K532" s="201" t="str">
        <f t="shared" ref="K532:K537" si="23">IF(OR(COUNTIF(L532:Q532,"未確認")&gt;0,COUNTIF(L532:Q532,"*")&gt;0),"※","")</f>
        <v>※</v>
      </c>
      <c r="L532" s="117" t="s">
        <v>541</v>
      </c>
      <c r="M532" s="117">
        <v>0</v>
      </c>
      <c r="N532" s="117" t="s">
        <v>541</v>
      </c>
      <c r="O532" s="117" t="s">
        <v>541</v>
      </c>
      <c r="P532" s="117">
        <v>10</v>
      </c>
      <c r="Q532" s="117" t="s">
        <v>541</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t="s">
        <v>541</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t="str">
        <f t="shared" si="22"/>
        <v>*</v>
      </c>
      <c r="K537" s="201" t="str">
        <f t="shared" si="23"/>
        <v>※</v>
      </c>
      <c r="L537" s="117" t="s">
        <v>541</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1053</v>
      </c>
      <c r="P543" s="66" t="s">
        <v>1057</v>
      </c>
      <c r="Q543" s="66" t="s">
        <v>1060</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1058</v>
      </c>
      <c r="Q544" s="70" t="s">
        <v>1058</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t="s">
        <v>541</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t="s">
        <v>541</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t="str">
        <f t="shared" si="24"/>
        <v>*</v>
      </c>
      <c r="K550" s="201" t="str">
        <f t="shared" si="25"/>
        <v>※</v>
      </c>
      <c r="L550" s="117">
        <v>0</v>
      </c>
      <c r="M550" s="117">
        <v>0</v>
      </c>
      <c r="N550" s="117" t="s">
        <v>541</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t="s">
        <v>541</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1056</v>
      </c>
      <c r="Q558" s="211" t="s">
        <v>1056</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v>97.7</v>
      </c>
      <c r="Q560" s="211">
        <v>84.1</v>
      </c>
    </row>
    <row r="561" spans="1:17"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v>39.200000000000003</v>
      </c>
      <c r="Q561" s="211">
        <v>49.6</v>
      </c>
    </row>
    <row r="562" spans="1:17"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v>21.3</v>
      </c>
      <c r="Q562" s="211">
        <v>41.6</v>
      </c>
    </row>
    <row r="563" spans="1:17"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v>14</v>
      </c>
      <c r="Q563" s="211">
        <v>25.2</v>
      </c>
    </row>
    <row r="564" spans="1:17"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v>8.1999999999999993</v>
      </c>
      <c r="Q564" s="211">
        <v>12.9</v>
      </c>
    </row>
    <row r="565" spans="1:17"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v>16.899999999999999</v>
      </c>
      <c r="Q565" s="211">
        <v>20.3</v>
      </c>
    </row>
    <row r="566" spans="1:17"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v>42.5</v>
      </c>
      <c r="Q566" s="211">
        <v>58.4</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v>0</v>
      </c>
      <c r="Q576" s="211">
        <v>0</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v>0</v>
      </c>
      <c r="Q577" s="211">
        <v>0</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v>0</v>
      </c>
      <c r="Q578" s="211">
        <v>0</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v>0</v>
      </c>
      <c r="Q579" s="211">
        <v>0</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v>0</v>
      </c>
      <c r="Q580" s="211">
        <v>0</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v>0</v>
      </c>
      <c r="Q581" s="211">
        <v>0</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v>0</v>
      </c>
      <c r="Q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1053</v>
      </c>
      <c r="P588" s="66" t="s">
        <v>1057</v>
      </c>
      <c r="Q588" s="66" t="s">
        <v>1060</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1058</v>
      </c>
      <c r="Q589" s="70" t="s">
        <v>1058</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71</v>
      </c>
      <c r="K593" s="201" t="str">
        <f>IF(OR(COUNTIF(L593:Q593,"未確認")&gt;0,COUNTIF(L593:Q593,"*")&gt;0),"※","")</f>
        <v>※</v>
      </c>
      <c r="L593" s="117" t="s">
        <v>541</v>
      </c>
      <c r="M593" s="117" t="s">
        <v>541</v>
      </c>
      <c r="N593" s="117" t="s">
        <v>541</v>
      </c>
      <c r="O593" s="117">
        <v>23</v>
      </c>
      <c r="P593" s="117">
        <v>33</v>
      </c>
      <c r="Q593" s="117">
        <v>15</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429</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333</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1315</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810</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1033</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f t="shared" ref="J600:J605" si="26">IF(SUM(L600:Q600)=0,IF(COUNTIF(L600:Q600,"未確認")&gt;0,"未確認",IF(COUNTIF(L600:Q600,"~*")&gt;0,"*",SUM(L600:Q600))),SUM(L600:Q600))</f>
        <v>26</v>
      </c>
      <c r="K600" s="201" t="str">
        <f t="shared" ref="K600:K605" si="27">IF(OR(COUNTIF(L600:Q600,"未確認")&gt;0,COUNTIF(L600:Q600,"*")&gt;0),"※","")</f>
        <v>※</v>
      </c>
      <c r="L600" s="117">
        <v>15</v>
      </c>
      <c r="M600" s="117">
        <v>0</v>
      </c>
      <c r="N600" s="117">
        <v>11</v>
      </c>
      <c r="O600" s="117" t="s">
        <v>541</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f t="shared" si="26"/>
        <v>10</v>
      </c>
      <c r="K602" s="201" t="str">
        <f t="shared" si="27"/>
        <v>※</v>
      </c>
      <c r="L602" s="117">
        <v>10</v>
      </c>
      <c r="M602" s="117">
        <v>0</v>
      </c>
      <c r="N602" s="117" t="s">
        <v>541</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t="s">
        <v>541</v>
      </c>
      <c r="O603" s="117" t="s">
        <v>541</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1053</v>
      </c>
      <c r="P611" s="66" t="s">
        <v>1057</v>
      </c>
      <c r="Q611" s="66" t="s">
        <v>1060</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1058</v>
      </c>
      <c r="Q612" s="70" t="s">
        <v>1058</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6" t="s">
        <v>995</v>
      </c>
      <c r="D614" s="317"/>
      <c r="E614" s="317"/>
      <c r="F614" s="317"/>
      <c r="G614" s="317"/>
      <c r="H614" s="318"/>
      <c r="I614" s="337"/>
      <c r="J614" s="116">
        <f t="shared" si="28"/>
        <v>60</v>
      </c>
      <c r="K614" s="201" t="str">
        <f t="shared" si="29"/>
        <v>※</v>
      </c>
      <c r="L614" s="117" t="s">
        <v>541</v>
      </c>
      <c r="M614" s="117" t="s">
        <v>541</v>
      </c>
      <c r="N614" s="117" t="s">
        <v>541</v>
      </c>
      <c r="O614" s="117">
        <v>21</v>
      </c>
      <c r="P614" s="117">
        <v>24</v>
      </c>
      <c r="Q614" s="117">
        <v>15</v>
      </c>
    </row>
    <row r="615" spans="1:22"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v>0</v>
      </c>
      <c r="N615" s="117">
        <v>0</v>
      </c>
      <c r="O615" s="117" t="s">
        <v>541</v>
      </c>
      <c r="P615" s="117">
        <v>0</v>
      </c>
      <c r="Q615" s="117" t="s">
        <v>541</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t="s">
        <v>541</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v>0</v>
      </c>
      <c r="P621" s="117" t="s">
        <v>541</v>
      </c>
      <c r="Q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v>0</v>
      </c>
      <c r="N622" s="117">
        <v>0</v>
      </c>
      <c r="O622" s="117" t="s">
        <v>541</v>
      </c>
      <c r="P622" s="117">
        <v>0</v>
      </c>
      <c r="Q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1053</v>
      </c>
      <c r="P629" s="66" t="s">
        <v>1057</v>
      </c>
      <c r="Q629" s="66" t="s">
        <v>1060</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1058</v>
      </c>
      <c r="Q630" s="70" t="s">
        <v>1058</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t="s">
        <v>541</v>
      </c>
      <c r="O631" s="117" t="s">
        <v>541</v>
      </c>
      <c r="P631" s="117" t="s">
        <v>541</v>
      </c>
      <c r="Q631" s="117" t="s">
        <v>541</v>
      </c>
    </row>
    <row r="632" spans="1:22" s="118" customFormat="1" ht="56.1" customHeight="1">
      <c r="A632" s="252" t="s">
        <v>918</v>
      </c>
      <c r="B632" s="119"/>
      <c r="C632" s="319" t="s">
        <v>434</v>
      </c>
      <c r="D632" s="320"/>
      <c r="E632" s="320"/>
      <c r="F632" s="320"/>
      <c r="G632" s="320"/>
      <c r="H632" s="321"/>
      <c r="I632" s="122" t="s">
        <v>435</v>
      </c>
      <c r="J632" s="116">
        <f t="shared" si="30"/>
        <v>161</v>
      </c>
      <c r="K632" s="201" t="str">
        <f t="shared" si="31"/>
        <v>※</v>
      </c>
      <c r="L632" s="117">
        <v>12</v>
      </c>
      <c r="M632" s="117" t="s">
        <v>541</v>
      </c>
      <c r="N632" s="117" t="s">
        <v>541</v>
      </c>
      <c r="O632" s="117">
        <v>43</v>
      </c>
      <c r="P632" s="117">
        <v>68</v>
      </c>
      <c r="Q632" s="117">
        <v>38</v>
      </c>
    </row>
    <row r="633" spans="1:22" s="118" customFormat="1" ht="57">
      <c r="A633" s="252" t="s">
        <v>919</v>
      </c>
      <c r="B633" s="119"/>
      <c r="C633" s="319" t="s">
        <v>436</v>
      </c>
      <c r="D633" s="320"/>
      <c r="E633" s="320"/>
      <c r="F633" s="320"/>
      <c r="G633" s="320"/>
      <c r="H633" s="321"/>
      <c r="I633" s="122" t="s">
        <v>437</v>
      </c>
      <c r="J633" s="116">
        <f t="shared" si="30"/>
        <v>76</v>
      </c>
      <c r="K633" s="201" t="str">
        <f t="shared" si="31"/>
        <v>※</v>
      </c>
      <c r="L633" s="117" t="s">
        <v>541</v>
      </c>
      <c r="M633" s="117" t="s">
        <v>541</v>
      </c>
      <c r="N633" s="117" t="s">
        <v>541</v>
      </c>
      <c r="O633" s="117">
        <v>20</v>
      </c>
      <c r="P633" s="117">
        <v>40</v>
      </c>
      <c r="Q633" s="117">
        <v>16</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t="s">
        <v>541</v>
      </c>
      <c r="N634" s="117" t="s">
        <v>541</v>
      </c>
      <c r="O634" s="117">
        <v>0</v>
      </c>
      <c r="P634" s="117" t="s">
        <v>541</v>
      </c>
      <c r="Q634" s="117" t="s">
        <v>541</v>
      </c>
    </row>
    <row r="635" spans="1:22" s="118" customFormat="1" ht="84" customHeight="1">
      <c r="A635" s="252" t="s">
        <v>921</v>
      </c>
      <c r="B635" s="119"/>
      <c r="C635" s="319" t="s">
        <v>440</v>
      </c>
      <c r="D635" s="320"/>
      <c r="E635" s="320"/>
      <c r="F635" s="320"/>
      <c r="G635" s="320"/>
      <c r="H635" s="321"/>
      <c r="I635" s="122" t="s">
        <v>441</v>
      </c>
      <c r="J635" s="116">
        <f t="shared" si="30"/>
        <v>46</v>
      </c>
      <c r="K635" s="201" t="str">
        <f t="shared" si="31"/>
        <v>※</v>
      </c>
      <c r="L635" s="117">
        <v>17</v>
      </c>
      <c r="M635" s="117">
        <v>0</v>
      </c>
      <c r="N635" s="117">
        <v>15</v>
      </c>
      <c r="O635" s="117" t="s">
        <v>541</v>
      </c>
      <c r="P635" s="117" t="s">
        <v>541</v>
      </c>
      <c r="Q635" s="117">
        <v>14</v>
      </c>
    </row>
    <row r="636" spans="1:22" s="118" customFormat="1" ht="69.95" customHeight="1">
      <c r="A636" s="252" t="s">
        <v>922</v>
      </c>
      <c r="B636" s="119"/>
      <c r="C636" s="319" t="s">
        <v>442</v>
      </c>
      <c r="D636" s="320"/>
      <c r="E636" s="320"/>
      <c r="F636" s="320"/>
      <c r="G636" s="320"/>
      <c r="H636" s="321"/>
      <c r="I636" s="122" t="s">
        <v>443</v>
      </c>
      <c r="J636" s="116">
        <f t="shared" si="30"/>
        <v>32</v>
      </c>
      <c r="K636" s="201" t="str">
        <f t="shared" si="31"/>
        <v>※</v>
      </c>
      <c r="L636" s="117">
        <v>16</v>
      </c>
      <c r="M636" s="117">
        <v>0</v>
      </c>
      <c r="N636" s="117">
        <v>16</v>
      </c>
      <c r="O636" s="117" t="s">
        <v>541</v>
      </c>
      <c r="P636" s="117" t="s">
        <v>541</v>
      </c>
      <c r="Q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1053</v>
      </c>
      <c r="P644" s="66" t="s">
        <v>1057</v>
      </c>
      <c r="Q644" s="66" t="s">
        <v>1060</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1058</v>
      </c>
      <c r="Q645" s="70" t="s">
        <v>1058</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68</v>
      </c>
      <c r="K646" s="201" t="str">
        <f t="shared" ref="K646:K660" si="33">IF(OR(COUNTIF(L646:Q646,"未確認")&gt;0,COUNTIF(L646:Q646,"*")&gt;0),"※","")</f>
        <v>※</v>
      </c>
      <c r="L646" s="117">
        <v>10</v>
      </c>
      <c r="M646" s="117">
        <v>0</v>
      </c>
      <c r="N646" s="117" t="s">
        <v>541</v>
      </c>
      <c r="O646" s="117">
        <v>38</v>
      </c>
      <c r="P646" s="117" t="s">
        <v>541</v>
      </c>
      <c r="Q646" s="117">
        <v>20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19" t="s">
        <v>939</v>
      </c>
      <c r="F648" s="320"/>
      <c r="G648" s="320"/>
      <c r="H648" s="321"/>
      <c r="I648" s="122" t="s">
        <v>454</v>
      </c>
      <c r="J648" s="116">
        <f t="shared" si="32"/>
        <v>36</v>
      </c>
      <c r="K648" s="201" t="str">
        <f t="shared" si="33"/>
        <v>※</v>
      </c>
      <c r="L648" s="117" t="s">
        <v>541</v>
      </c>
      <c r="M648" s="117">
        <v>0</v>
      </c>
      <c r="N648" s="117" t="s">
        <v>541</v>
      </c>
      <c r="O648" s="117">
        <v>36</v>
      </c>
      <c r="P648" s="117" t="s">
        <v>541</v>
      </c>
      <c r="Q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v>0</v>
      </c>
      <c r="N649" s="117" t="s">
        <v>541</v>
      </c>
      <c r="O649" s="117" t="s">
        <v>541</v>
      </c>
      <c r="P649" s="117" t="s">
        <v>541</v>
      </c>
      <c r="Q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v>0</v>
      </c>
      <c r="M650" s="117">
        <v>0</v>
      </c>
      <c r="N650" s="117">
        <v>0</v>
      </c>
      <c r="O650" s="117">
        <v>0</v>
      </c>
      <c r="P650" s="117">
        <v>0</v>
      </c>
      <c r="Q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c r="N651" s="117">
        <v>0</v>
      </c>
      <c r="O651" s="117">
        <v>0</v>
      </c>
      <c r="P651" s="117">
        <v>0</v>
      </c>
      <c r="Q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62</v>
      </c>
      <c r="K655" s="201" t="str">
        <f t="shared" si="33"/>
        <v>※</v>
      </c>
      <c r="L655" s="117">
        <v>10</v>
      </c>
      <c r="M655" s="117">
        <v>0</v>
      </c>
      <c r="N655" s="117" t="s">
        <v>541</v>
      </c>
      <c r="O655" s="117">
        <v>35</v>
      </c>
      <c r="P655" s="117" t="s">
        <v>541</v>
      </c>
      <c r="Q655" s="117">
        <v>17</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56</v>
      </c>
      <c r="K657" s="201" t="str">
        <f t="shared" si="33"/>
        <v>※</v>
      </c>
      <c r="L657" s="117">
        <v>10</v>
      </c>
      <c r="M657" s="117">
        <v>0</v>
      </c>
      <c r="N657" s="117" t="s">
        <v>541</v>
      </c>
      <c r="O657" s="117">
        <v>31</v>
      </c>
      <c r="P657" s="117" t="s">
        <v>541</v>
      </c>
      <c r="Q657" s="117">
        <v>15</v>
      </c>
    </row>
    <row r="658" spans="1:22" s="118" customFormat="1" ht="56.1" customHeight="1">
      <c r="A658" s="252" t="s">
        <v>946</v>
      </c>
      <c r="B658" s="84"/>
      <c r="C658" s="319" t="s">
        <v>471</v>
      </c>
      <c r="D658" s="320"/>
      <c r="E658" s="320"/>
      <c r="F658" s="320"/>
      <c r="G658" s="320"/>
      <c r="H658" s="321"/>
      <c r="I658" s="122" t="s">
        <v>472</v>
      </c>
      <c r="J658" s="116">
        <f t="shared" si="32"/>
        <v>12</v>
      </c>
      <c r="K658" s="201" t="str">
        <f t="shared" si="33"/>
        <v/>
      </c>
      <c r="L658" s="117">
        <v>0</v>
      </c>
      <c r="M658" s="117">
        <v>0</v>
      </c>
      <c r="N658" s="117">
        <v>0</v>
      </c>
      <c r="O658" s="117">
        <v>12</v>
      </c>
      <c r="P658" s="117">
        <v>0</v>
      </c>
      <c r="Q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1053</v>
      </c>
      <c r="P665" s="66" t="s">
        <v>1057</v>
      </c>
      <c r="Q665" s="66" t="s">
        <v>1060</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1058</v>
      </c>
      <c r="Q666" s="70" t="s">
        <v>1058</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1053</v>
      </c>
      <c r="P681" s="66" t="s">
        <v>1057</v>
      </c>
      <c r="Q681" s="66" t="s">
        <v>1060</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1058</v>
      </c>
      <c r="Q682" s="70" t="s">
        <v>1058</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1053</v>
      </c>
      <c r="P691" s="66" t="s">
        <v>1057</v>
      </c>
      <c r="Q691" s="66" t="s">
        <v>1060</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1058</v>
      </c>
      <c r="Q692" s="70" t="s">
        <v>1058</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1053</v>
      </c>
      <c r="P704" s="66" t="s">
        <v>1057</v>
      </c>
      <c r="Q704" s="66" t="s">
        <v>1060</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1058</v>
      </c>
      <c r="Q705" s="70" t="s">
        <v>1058</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C6C34A5-6162-4425-9A67-DC53B9EF274D}"/>
    <hyperlink ref="J71:L71" location="病院!B464" display="・手術の状況" xr:uid="{05017EDF-E00E-4734-B49E-EB88C8D03ACB}"/>
    <hyperlink ref="J72:L72" location="病院!B500" display="・がん、脳卒中、心筋梗塞、分娩、精神医療への対応状況" xr:uid="{B244DB35-0A97-420D-81CB-4B9BDF86AB3B}"/>
    <hyperlink ref="J73:L73" location="病院!B541" display="・重症患者への対応状況" xr:uid="{6437E326-793B-41F6-A349-E19B7696C232}"/>
    <hyperlink ref="J74:L74" location="病院!B586" display="・救急医療の実施状況" xr:uid="{D2954F4B-2546-4A32-AB09-F63F9B0341F3}"/>
    <hyperlink ref="J75:L75" location="病院!B609" display="・急性期後の支援、在宅復帰の支援の状況" xr:uid="{E0CE8C6D-7DAF-44CB-8736-0898F6D38773}"/>
    <hyperlink ref="J76:L76" location="病院!B627" display="・全身管理の状況" xr:uid="{80CB513E-3102-48FF-BB36-BC810E932459}"/>
    <hyperlink ref="J78:L78" location="病院!B679" display="・長期療養患者の受入状況" xr:uid="{E5078EA7-6697-4897-A42B-1C3F99A1BDC4}"/>
    <hyperlink ref="J77:L77" location="病院!B642" display="・リハビリテーションの実施状況" xr:uid="{AC09F81E-B254-45B8-AF98-2AD572C7A9C0}"/>
    <hyperlink ref="J79:L79" location="病院!B689" display="・重度の障害児等の受入状況" xr:uid="{B1895C6B-BBB0-402D-AC17-B3205A67D683}"/>
    <hyperlink ref="J80:L80" location="病院!B702" display="・医科歯科の連携状況" xr:uid="{743E21EA-1E19-415F-ABA0-2CFA1DC96974}"/>
    <hyperlink ref="M71:N71" location="'病院(H30案)'!B448" display="・手術の状況" xr:uid="{F0B32C91-2440-4328-9FDE-F2DEE2BB4E04}"/>
    <hyperlink ref="M72:N72" location="'病院(H30案)'!B484" display="・がん、脳卒中、心筋梗塞、分娩、精神医療への対応状況" xr:uid="{2C7F9A70-BE72-46DD-9FAC-6E745B0DB297}"/>
    <hyperlink ref="M73:N73" location="'病院(H30案)'!B525" display="・重症患者への対応状況" xr:uid="{29D69D8B-C61F-462D-9800-A9F790277813}"/>
    <hyperlink ref="M74:N74" location="'病院(H30案)'!B570" display="・救急医療の実施状況" xr:uid="{05E921A4-BA22-4F9D-866F-0A7BF7276FBC}"/>
    <hyperlink ref="M75:N75" location="'病院(H30案)'!B593" display="・急性期後の支援、在宅復帰の支援の状況" xr:uid="{D1C80A8B-3D42-4557-BF40-7D9B5C35DB75}"/>
    <hyperlink ref="C71:G71" location="病院!B87" display="・設置主体" xr:uid="{6069FBE3-E0C7-4EAF-8B80-CE57849FC645}"/>
    <hyperlink ref="C72:G72" location="病院!B95" display="・病床の状況" xr:uid="{407A1DD5-938F-479C-9F3D-91596988F207}"/>
    <hyperlink ref="C73:G73" location="病院!B116" display="・診療科" xr:uid="{05B102D0-0226-4388-A8E5-EF582FBC8058}"/>
    <hyperlink ref="C74:G74" location="病院!B127" display="・入院基本料・特定入院料及び届出病床数" xr:uid="{C18CA3DB-174B-4802-A3D5-A2B29257C645}"/>
    <hyperlink ref="C75:G75" location="病院!B141" display="・算定する入院基本用・特定入院料等の状況" xr:uid="{ADC9D59F-75CD-45C6-9DE5-AFA4B711190A}"/>
    <hyperlink ref="C76:G76" location="病院!B224" display="・DPC医療機関群の種類" xr:uid="{C50A55AC-87A4-41E0-9287-3E219AFC5A6B}"/>
    <hyperlink ref="C77:G77" location="病院!B232" display="・救急告示病院、二次救急医療施設、三次救急医療施設の告示・認定の有無" xr:uid="{E14A526A-CC2B-4FDD-B052-63AB0917931B}"/>
    <hyperlink ref="C78:F78" location="病院!B242" display="・承認の有無" xr:uid="{5CE9A8B6-9409-4730-A9EF-3D54D042AEF7}"/>
    <hyperlink ref="C79:F79" location="病院!B251" display="・診療報酬の届出の有無" xr:uid="{8DDC046D-DB96-4FB5-8481-40E12D089179}"/>
    <hyperlink ref="C80:F80" location="病院!B261" display="・職員数の状況" xr:uid="{CF8DE70C-63C8-4E3A-82AD-B8285A2533F8}"/>
    <hyperlink ref="C81:F81" location="病院!B320" display="・退院調整部門の設置状況" xr:uid="{D5FDF5AB-E064-4ECF-84D9-216AADE7E164}"/>
    <hyperlink ref="C82:F82" location="病院!B340" display="・医療機器の台数" xr:uid="{4CCF7888-C276-4D67-B992-2229F0A0D46C}"/>
    <hyperlink ref="C83:G83" location="病院!B365" display="・過去1年間の間に病棟の再編・見直しがあった場合の報告対象期間" xr:uid="{9A78435C-5CD4-41B0-AE95-90FB73F31EE5}"/>
    <hyperlink ref="H71:I71" location="病院!B388" display="・入院患者の状況（年間）" xr:uid="{1A423F7A-CA7F-4390-8981-4278D8F5AE67}"/>
    <hyperlink ref="H72:I72" location="病院!B401" display="・入院患者の状況（年間／入棟前の場所・退棟先の場所の状況）" xr:uid="{883B4273-7416-4FAC-A42A-4259D77487F6}"/>
    <hyperlink ref="H73:I73" location="病院!B426" display="・退院後に在宅医療を必要とする患者の状況" xr:uid="{341644C6-6922-41B2-905E-E1D0E84B8222}"/>
    <hyperlink ref="H74:I74" location="病院!B438" display="・看取りを行った患者数" xr:uid="{EB326189-A73C-4030-84C5-92B06F6C50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2019-11-15T06:23:24Z</dcterms:modified>
</cp:coreProperties>
</file>